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lance General" sheetId="1" state="visible" r:id="rId1"/>
    <sheet xmlns:r="http://schemas.openxmlformats.org/officeDocument/2006/relationships" name="Auxiliar Activos" sheetId="2" state="visible" r:id="rId2"/>
    <sheet xmlns:r="http://schemas.openxmlformats.org/officeDocument/2006/relationships" name="Auxiliar Pasivos" sheetId="3" state="visible" r:id="rId3"/>
    <sheet xmlns:r="http://schemas.openxmlformats.org/officeDocument/2006/relationships" name="Notas Explicativas" sheetId="4" state="visible" r:id="rId4"/>
    <sheet xmlns:r="http://schemas.openxmlformats.org/officeDocument/2006/relationships" name="Ficha de Control" sheetId="5" state="visible" r:id="rId5"/>
    <sheet xmlns:r="http://schemas.openxmlformats.org/officeDocument/2006/relationships" name="Declaracion"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0" borderId="0" pivotButton="0" quotePrefix="0" xfId="0"/>
    <xf numFmtId="4" fontId="0" fillId="0" borderId="0" pivotButton="0" quotePrefix="0" xfId="0"/>
    <xf numFmtId="4"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95" customWidth="1" min="1" max="1"/>
    <col width="24"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A | CORTE AL 30/09/2026</t>
        </is>
      </c>
    </row>
    <row r="4">
      <c r="A4" t="inlineStr">
        <is>
          <t>Autoría: AdaptaPro</t>
        </is>
      </c>
    </row>
    <row r="5">
      <c r="A5" s="1" t="inlineStr">
        <is>
          <t>ID / Cuenta</t>
        </is>
      </c>
      <c r="B5" s="1" t="inlineStr">
        <is>
          <t>Monto (Bs.)</t>
        </is>
      </c>
    </row>
    <row r="6">
      <c r="A6" s="2" t="inlineStr">
        <is>
          <t>ACTIVOS</t>
        </is>
      </c>
    </row>
    <row r="7">
      <c r="A7" t="inlineStr">
        <is>
          <t>TERRENOS</t>
        </is>
      </c>
      <c r="B7" s="3">
        <f>SUMIF('Auxiliar Activos'!$H:$H,"TERRENOS",'Auxiliar Activos'!$E:$E)</f>
        <v/>
      </c>
    </row>
    <row r="8">
      <c r="A8" t="inlineStr">
        <is>
          <t>EDIFICACIONES E INMUEBLES</t>
        </is>
      </c>
      <c r="B8" s="3">
        <f>SUMIF('Auxiliar Activos'!$H:$H,"EDIFICACIONES E INMUEBLES",'Auxiliar Activos'!$E:$E)</f>
        <v/>
      </c>
    </row>
    <row r="9">
      <c r="A9" t="inlineStr">
        <is>
          <t>VEHICULOS DE FLOTA PROPIA</t>
        </is>
      </c>
      <c r="B9" s="3">
        <f>SUMIF('Auxiliar Activos'!$H:$H,"VEHICULOS DE FLOTA PROPIA",'Auxiliar Activos'!$E:$E)</f>
        <v/>
      </c>
    </row>
    <row r="10">
      <c r="A10" t="inlineStr">
        <is>
          <t>VEHICULOS PROPIOS CEDIDOS EN COMODATO</t>
        </is>
      </c>
      <c r="B10" s="3">
        <f>SUMIF('Auxiliar Activos'!$H:$H,"VEHICULOS PROPIOS CEDIDOS EN COMODATO",'Auxiliar Activos'!$E:$E)</f>
        <v/>
      </c>
    </row>
    <row r="11">
      <c r="A11" t="inlineStr">
        <is>
          <t>VEHICULOS A NOMBRE DE LA EMPRESA, USO PERSONAL DE SOCIOS</t>
        </is>
      </c>
      <c r="B11" s="3">
        <f>SUMIF('Auxiliar Activos'!$H:$H,"VEHICULOS A NOMBRE DE LA EMPRESA, USO PERSONAL DE SOCIOS",'Auxiliar Activos'!$E:$E)</f>
        <v/>
      </c>
    </row>
    <row r="12">
      <c r="A12" t="inlineStr">
        <is>
          <t>MAQUINARIA, EQUIPO INDUSTRIAL Y EQUIPOS DE COMPUTACION</t>
        </is>
      </c>
      <c r="B12" s="3">
        <f>SUMIF('Auxiliar Activos'!$H:$H,"MAQUINARIA, EQUIPO INDUSTRIAL Y EQUIPOS DE COMPUTACION",'Auxiliar Activos'!$E:$E)</f>
        <v/>
      </c>
    </row>
    <row r="13">
      <c r="A13" t="inlineStr">
        <is>
          <t>INVENTARIOS</t>
        </is>
      </c>
      <c r="B13" s="3">
        <f>SUMIF('Auxiliar Activos'!$H:$H,"INVENTARIOS",'Auxiliar Activos'!$E:$E)</f>
        <v/>
      </c>
    </row>
    <row r="14">
      <c r="A14" t="inlineStr">
        <is>
          <t>EFECTIVO Y EQUIVALENTES</t>
        </is>
      </c>
      <c r="B14" s="3">
        <f>SUMIF('Auxiliar Activos'!$H:$H,"EFECTIVO Y EQUIVALENTES",'Auxiliar Activos'!$E:$E)</f>
        <v/>
      </c>
    </row>
    <row r="15">
      <c r="A15" t="inlineStr">
        <is>
          <t>CUENTAS Y PRESTAMOS POR COBRAR</t>
        </is>
      </c>
      <c r="B15" s="3">
        <f>SUMIF('Auxiliar Activos'!$H:$H,"CUENTAS Y PRESTAMOS POR COBRAR",'Auxiliar Activos'!$E:$E)</f>
        <v/>
      </c>
    </row>
    <row r="16">
      <c r="A16" t="inlineStr">
        <is>
          <t>CRIPTOACTIVOS</t>
        </is>
      </c>
      <c r="B16" s="3">
        <f>SUMIF('Auxiliar Activos'!$H:$H,"CRIPTOACTIVOS",'Auxiliar Activos'!$E:$E)</f>
        <v/>
      </c>
    </row>
    <row r="17">
      <c r="A17" t="inlineStr">
        <is>
          <t>INVERSIONES QUE COTIZAN</t>
        </is>
      </c>
      <c r="B17" s="3">
        <f>SUMIF('Auxiliar Activos'!$H:$H,"INVERSIONES QUE COTIZAN",'Auxiliar Activos'!$E:$E)</f>
        <v/>
      </c>
    </row>
    <row r="18">
      <c r="A18" s="2" t="inlineStr">
        <is>
          <t>TOTAL ACTIVOS</t>
        </is>
      </c>
      <c r="B18" s="4">
        <f>SUM(B7:B17)</f>
        <v/>
      </c>
    </row>
    <row r="19"/>
    <row r="20">
      <c r="A20" s="2" t="inlineStr">
        <is>
          <t>PASIVOS</t>
        </is>
      </c>
    </row>
    <row r="21">
      <c r="A21" t="inlineStr">
        <is>
          <t>PAS-001 Prestamo hipotecario Banco Mercantil Ficticio, origen compra BIEN-012 (14/02/202</t>
        </is>
      </c>
      <c r="B21" s="3">
        <f>SUM('Auxiliar Pasivos'!$D6:$E6)</f>
        <v/>
      </c>
    </row>
    <row r="22">
      <c r="A22" t="inlineStr">
        <is>
          <t>PAS-002 Prestamo hipotecario Banco Iberico Ficticio (2021). Garantia: terreno BIEN-001</t>
        </is>
      </c>
      <c r="B22" s="3">
        <f>SUM('Auxiliar Pasivos'!$D7:$E7)</f>
        <v/>
      </c>
    </row>
    <row r="23">
      <c r="A23" t="inlineStr">
        <is>
          <t>PAS-003 Prestamo bancario simple Banco Andino Ficticio</t>
        </is>
      </c>
      <c r="B23" s="3">
        <f>SUM('Auxiliar Pasivos'!$D8:$E8)</f>
        <v/>
      </c>
    </row>
    <row r="24">
      <c r="A24" t="inlineStr">
        <is>
          <t>PAS-004 Cuentas por pagar comerciales (auxiliar por proveedor anexo)</t>
        </is>
      </c>
      <c r="B24" s="3">
        <f>SUM('Auxiliar Pasivos'!$D9:$E9)</f>
        <v/>
      </c>
    </row>
    <row r="25">
      <c r="A25" t="inlineStr">
        <is>
          <t>PAS-005 Impuestos por pagar (ISLR, IVA, municipales)</t>
        </is>
      </c>
      <c r="B25" s="3">
        <f>SUM('Auxiliar Pasivos'!$D10:$E10)</f>
        <v/>
      </c>
    </row>
    <row r="26">
      <c r="A26" t="inlineStr">
        <is>
          <t>PAS-006 Provision de prestaciones sociales (pasivo laboral provisionado, nota 8)</t>
        </is>
      </c>
      <c r="B26" s="3">
        <f>SUM('Auxiliar Pasivos'!$D11:$E11)</f>
        <v/>
      </c>
    </row>
    <row r="27">
      <c r="A27" t="inlineStr">
        <is>
          <t>PAS-007 Leasing financiero por pagar, Arrendadora Ficticia C.A. (BIEN-024)</t>
        </is>
      </c>
      <c r="B27" s="3">
        <f>SUM('Auxiliar Pasivos'!$D12:$E12)</f>
        <v/>
      </c>
    </row>
    <row r="28">
      <c r="A28" s="2" t="inlineStr">
        <is>
          <t>TOTAL PASIVOS</t>
        </is>
      </c>
      <c r="B28" s="4">
        <f>SUM(B21:B27)</f>
        <v/>
      </c>
    </row>
    <row r="29"/>
    <row r="30">
      <c r="A30" s="2" t="inlineStr">
        <is>
          <t>PATRIMONIO</t>
        </is>
      </c>
    </row>
    <row r="31">
      <c r="A31" t="inlineStr">
        <is>
          <t>Capital social</t>
        </is>
      </c>
      <c r="B31" s="3" t="n"/>
    </row>
    <row r="32">
      <c r="A32" t="inlineStr">
        <is>
          <t>Reserva legal</t>
        </is>
      </c>
      <c r="B32" s="3" t="n"/>
    </row>
    <row r="33">
      <c r="A33" t="inlineStr">
        <is>
          <t>Reserva de revalorizacion</t>
        </is>
      </c>
      <c r="B33" s="3" t="n"/>
    </row>
    <row r="34">
      <c r="A34" t="inlineStr">
        <is>
          <t>Resultados acumulados</t>
        </is>
      </c>
      <c r="B34" s="3" t="n"/>
    </row>
    <row r="35">
      <c r="A35" t="inlineStr">
        <is>
          <t>Resultado del ejercicio</t>
        </is>
      </c>
      <c r="B35" s="3">
        <f>B18-B28-SUM(B31:B34)</f>
        <v/>
      </c>
    </row>
    <row r="36">
      <c r="A36" s="2" t="inlineStr">
        <is>
          <t>TOTAL PATRIMONIO</t>
        </is>
      </c>
      <c r="B36" s="4">
        <f>SUM(B31:B35)</f>
        <v/>
      </c>
    </row>
    <row r="37"/>
    <row r="38">
      <c r="A38" s="2" t="inlineStr">
        <is>
          <t>VERIFICACION ARITMETICA</t>
        </is>
      </c>
      <c r="B38" s="2">
        <f>IF(B18=B28+B36,"CUADRA AL CENTIMO: Activos = Pasivos + Patrimonio","NO CUADRA")</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10" customWidth="1" min="1" max="1"/>
    <col width="95" customWidth="1" min="2" max="2"/>
    <col width="16" customWidth="1" min="3" max="3"/>
    <col width="16" customWidth="1" min="4" max="4"/>
    <col width="24" customWidth="1" min="5" max="5"/>
    <col width="45" customWidth="1" min="6" max="6"/>
    <col width="40" customWidth="1" min="7" max="7"/>
    <col width="50" customWidth="1" min="8" max="8"/>
  </cols>
  <sheetData>
    <row r="1">
      <c r="A1" t="inlineStr">
        <is>
          <t>SANDBOX - DATOS 100% FICTICIOS - SIN VALOR CONTABLE, FISCAL NI LEGAL</t>
        </is>
      </c>
    </row>
    <row r="2">
      <c r="A2" t="inlineStr">
        <is>
          <t>AdaptaPro SANDBOX, C.A. | RIF: J123456789 | Domicilio fiscal: CC Milenium, Oficina N1-01</t>
        </is>
      </c>
    </row>
    <row r="3">
      <c r="A3" t="inlineStr">
        <is>
          <t>ESCENARIO A | CORTE AL 30/09/2026</t>
        </is>
      </c>
    </row>
    <row r="4"/>
    <row r="5">
      <c r="A5" s="1" t="inlineStr">
        <is>
          <t>ID</t>
        </is>
      </c>
      <c r="B5" s="1" t="inlineStr">
        <is>
          <t>Descripcion</t>
        </is>
      </c>
      <c r="C5" s="1" t="inlineStr">
        <is>
          <t>Fecha adquisicion</t>
        </is>
      </c>
      <c r="D5" s="1" t="inlineStr">
        <is>
          <t>Moneda origen</t>
        </is>
      </c>
      <c r="E5" s="1" t="inlineStr">
        <is>
          <t>Valor en libros 30/09/2026 (Bs.)</t>
        </is>
      </c>
      <c r="F5" s="1" t="inlineStr">
        <is>
          <t>Valor de referencia (mercado/catastro/cotizacion) simulado</t>
        </is>
      </c>
      <c r="G5" s="1" t="inlineStr">
        <is>
          <t>Fuente simulada</t>
        </is>
      </c>
      <c r="H5" s="1" t="inlineStr">
        <is>
          <t>Categoria (concilia con Balance)</t>
        </is>
      </c>
    </row>
    <row r="6">
      <c r="A6" t="inlineStr">
        <is>
          <t>BIEN-001</t>
        </is>
      </c>
      <c r="B6" t="inlineStr">
        <is>
          <t>Terreno industrial, zona industrial (ubicacion 1), 12.000 m2</t>
        </is>
      </c>
      <c r="C6" t="inlineStr">
        <is>
          <t>15/03/1998</t>
        </is>
      </c>
      <c r="D6" t="inlineStr">
        <is>
          <t>Bs.</t>
        </is>
      </c>
      <c r="E6" s="3" t="n"/>
      <c r="F6" t="inlineStr">
        <is>
          <t>Catastro sim. 31.500.000.000,00 / Mercado sim. 48.000.000.000,00</t>
        </is>
      </c>
      <c r="G6" t="inlineStr">
        <is>
          <t>Registro inmobiliario sim. protocolo 3, tomo 12</t>
        </is>
      </c>
      <c r="H6" t="inlineStr">
        <is>
          <t>TERRENOS</t>
        </is>
      </c>
    </row>
    <row r="7">
      <c r="A7" t="inlineStr">
        <is>
          <t>BIEN-002</t>
        </is>
      </c>
      <c r="B7" t="inlineStr">
        <is>
          <t>Terreno urbano (ubicacion 2), 2.500 m2</t>
        </is>
      </c>
      <c r="C7" t="inlineStr">
        <is>
          <t>22/06/2011</t>
        </is>
      </c>
      <c r="D7" t="inlineStr">
        <is>
          <t>Bs.</t>
        </is>
      </c>
      <c r="E7" s="3" t="n"/>
      <c r="F7" t="inlineStr">
        <is>
          <t>Catastro sim. 12.750.000.000,00 / Mercado sim. 19.500.000.000,00</t>
        </is>
      </c>
      <c r="G7" t="inlineStr">
        <is>
          <t>Registro inmobiliario sim. protocolo 1, tomo 44</t>
        </is>
      </c>
      <c r="H7" t="inlineStr">
        <is>
          <t>TERRENOS</t>
        </is>
      </c>
    </row>
    <row r="8">
      <c r="A8" t="inlineStr">
        <is>
          <t>BIEN-003</t>
        </is>
      </c>
      <c r="B8" t="inlineStr">
        <is>
          <t>Terreno rural (ubicacion 3), 45.000 m2</t>
        </is>
      </c>
      <c r="C8" t="inlineStr">
        <is>
          <t>10/11/2019</t>
        </is>
      </c>
      <c r="D8" t="inlineStr">
        <is>
          <t>Bs.</t>
        </is>
      </c>
      <c r="E8" s="3" t="n"/>
      <c r="F8" t="inlineStr">
        <is>
          <t>Catastro sim. 11.250.000.000,00 / Mercado sim. 16.800.000.000,00</t>
        </is>
      </c>
      <c r="G8" t="inlineStr">
        <is>
          <t>Registro inmobiliario sim. protocolo 7, tomo 3</t>
        </is>
      </c>
      <c r="H8" t="inlineStr">
        <is>
          <t>TERRENOS</t>
        </is>
      </c>
    </row>
    <row r="9">
      <c r="A9" t="inlineStr">
        <is>
          <t>BIEN-010</t>
        </is>
      </c>
      <c r="B9" t="inlineStr">
        <is>
          <t>Edificio sede terminado 2015, neto de depreciacion acumulada Bs. 12.503.569.046,01; 30% afecto a arrendamiento</t>
        </is>
      </c>
      <c r="C9" t="inlineStr">
        <is>
          <t>02/05/2015</t>
        </is>
      </c>
      <c r="D9" t="inlineStr">
        <is>
          <t>Bs.</t>
        </is>
      </c>
      <c r="E9" s="3" t="n"/>
      <c r="F9" t="inlineStr">
        <is>
          <t>Mercado sim. 88.000.000.000,00</t>
        </is>
      </c>
      <c r="G9" t="inlineStr">
        <is>
          <t>Registro + avaluo sim. 2024</t>
        </is>
      </c>
      <c r="H9" t="inlineStr">
        <is>
          <t>EDIFICACIONES E INMUEBLES</t>
        </is>
      </c>
    </row>
    <row r="10">
      <c r="A10" t="inlineStr">
        <is>
          <t>BIEN-011</t>
        </is>
      </c>
      <c r="B10" t="inlineStr">
        <is>
          <t>Edificio en construccion, ejecucion 62% declarada por inspector de obra sim.</t>
        </is>
      </c>
      <c r="C10" t="inlineStr">
        <is>
          <t>20/01/2025</t>
        </is>
      </c>
      <c r="D10" t="inlineStr">
        <is>
          <t>Bs.</t>
        </is>
      </c>
      <c r="E10" s="3" t="n"/>
      <c r="F10" t="inlineStr">
        <is>
          <t>Valor actual obra sim. 28.543.219.660,37</t>
        </is>
      </c>
      <c r="G10" t="inlineStr">
        <is>
          <t>Certificado de avance sim. ago-2026</t>
        </is>
      </c>
      <c r="H10" t="inlineStr">
        <is>
          <t>EDIFICACIONES E INMUEBLES</t>
        </is>
      </c>
    </row>
    <row r="11">
      <c r="A11" t="inlineStr">
        <is>
          <t>BIEN-012</t>
        </is>
      </c>
      <c r="B11" t="inlineStr">
        <is>
          <t>Edificio de oficinas ADQUIRIDO EN EL EJERCICIO el 14/02/2026: USD 480.000,00 (60% contado, 40% prestamo hipotecario PAS-001)</t>
        </is>
      </c>
      <c r="C11" t="inlineStr">
        <is>
          <t>14/02/2026</t>
        </is>
      </c>
      <c r="D11" t="inlineStr">
        <is>
          <t>USD 480.000,00</t>
        </is>
      </c>
      <c r="E11" s="3" t="n"/>
      <c r="F11" t="inlineStr">
        <is>
          <t>Mercado sim. 126.000.000.000,00</t>
        </is>
      </c>
      <c r="G11" t="inlineStr">
        <is>
          <t>Compraventa sim. registrada 14/02/2026</t>
        </is>
      </c>
      <c r="H11" t="inlineStr">
        <is>
          <t>EDIFICACIONES E INMUEBLES</t>
        </is>
      </c>
    </row>
    <row r="12">
      <c r="A12" t="inlineStr">
        <is>
          <t>BIEN-013</t>
        </is>
      </c>
      <c r="B12" t="inlineStr">
        <is>
          <t>Apartamento registrado a nombre de la empresa, USO PERSONAL EXCLUSIVO DE SOCIOS (nota 6)</t>
        </is>
      </c>
      <c r="C12" t="inlineStr">
        <is>
          <t>11/08/2022</t>
        </is>
      </c>
      <c r="D12" t="inlineStr">
        <is>
          <t>Bs.</t>
        </is>
      </c>
      <c r="E12" s="3" t="n"/>
      <c r="F12" t="inlineStr">
        <is>
          <t>Mercado sim. 39.000.000.000,00</t>
        </is>
      </c>
      <c r="G12" t="inlineStr">
        <is>
          <t>Registro inmobiliario sim.</t>
        </is>
      </c>
      <c r="H12" t="inlineStr">
        <is>
          <t>EDIFICACIONES E INMUEBLES</t>
        </is>
      </c>
    </row>
    <row r="13">
      <c r="A13" t="inlineStr">
        <is>
          <t>BIEN-014</t>
        </is>
      </c>
      <c r="B13" t="inlineStr">
        <is>
          <t>Local comercial ADQUIRIDO EN EL EJERCICIO el 12/12/2025</t>
        </is>
      </c>
      <c r="C13" t="inlineStr">
        <is>
          <t>12/12/2025</t>
        </is>
      </c>
      <c r="D13" t="inlineStr">
        <is>
          <t>Bs.</t>
        </is>
      </c>
      <c r="E13" s="3" t="n"/>
      <c r="F13" t="inlineStr">
        <is>
          <t>Mercado sim. 43.200.000.000,00</t>
        </is>
      </c>
      <c r="G13" t="inlineStr">
        <is>
          <t>Compraventa sim. registrada 12/12/2025</t>
        </is>
      </c>
      <c r="H13" t="inlineStr">
        <is>
          <t>EDIFICACIONES E INMUEBLES</t>
        </is>
      </c>
    </row>
    <row r="14">
      <c r="A14" t="inlineStr">
        <is>
          <t>BIEN-020</t>
        </is>
      </c>
      <c r="B14" t="inlineStr">
        <is>
          <t>Camion de carga 2018 (flota propia). Valor actualizado sim. = libros; mercado visible en auxiliar</t>
        </is>
      </c>
      <c r="C14" t="inlineStr">
        <is>
          <t>15/04/2018</t>
        </is>
      </c>
      <c r="D14" t="inlineStr">
        <is>
          <t>Bs.</t>
        </is>
      </c>
      <c r="E14" s="3" t="n"/>
      <c r="F14" t="inlineStr">
        <is>
          <t>Mercado sim. 16.900.000.000,00</t>
        </is>
      </c>
      <c r="G14" t="inlineStr">
        <is>
          <t>Titulo + avaluo sim. sep-2026</t>
        </is>
      </c>
      <c r="H14" t="inlineStr">
        <is>
          <t>VEHICULOS DE FLOTA PROPIA</t>
        </is>
      </c>
    </row>
    <row r="15">
      <c r="A15" t="inlineStr">
        <is>
          <t>BIEN-021</t>
        </is>
      </c>
      <c r="B15" t="inlineStr">
        <is>
          <t>Camion de carga 2019 (flota propia). Valor actualizado sim. = libros; mercado visible en auxiliar</t>
        </is>
      </c>
      <c r="C15" t="inlineStr">
        <is>
          <t>09/09/2019</t>
        </is>
      </c>
      <c r="D15" t="inlineStr">
        <is>
          <t>Bs.</t>
        </is>
      </c>
      <c r="E15" s="3" t="n"/>
      <c r="F15" t="inlineStr">
        <is>
          <t>Mercado sim. 18.600.000.000,00</t>
        </is>
      </c>
      <c r="G15" t="inlineStr">
        <is>
          <t>Titulo + avaluo sim. sep-2026</t>
        </is>
      </c>
      <c r="H15" t="inlineStr">
        <is>
          <t>VEHICULOS DE FLOTA PROPIA</t>
        </is>
      </c>
    </row>
    <row r="16">
      <c r="A16" t="inlineStr">
        <is>
          <t>BIEN-022</t>
        </is>
      </c>
      <c r="B16" t="inlineStr">
        <is>
          <t>Camion de carga 2021 (flota propia). Valor actualizado sim. = libros; mercado visible en auxiliar</t>
        </is>
      </c>
      <c r="C16" t="inlineStr">
        <is>
          <t>21/02/2021</t>
        </is>
      </c>
      <c r="D16" t="inlineStr">
        <is>
          <t>Bs.</t>
        </is>
      </c>
      <c r="E16" s="3" t="n"/>
      <c r="F16" t="inlineStr">
        <is>
          <t>Mercado sim. 24.300.000.000,00</t>
        </is>
      </c>
      <c r="G16" t="inlineStr">
        <is>
          <t>Titulo + avaluo sim. sep-2026</t>
        </is>
      </c>
      <c r="H16" t="inlineStr">
        <is>
          <t>VEHICULOS DE FLOTA PROPIA</t>
        </is>
      </c>
    </row>
    <row r="17">
      <c r="A17" t="inlineStr">
        <is>
          <t>BIEN-023</t>
        </is>
      </c>
      <c r="B17" t="inlineStr">
        <is>
          <t>Buseta de personal 2024 (flota propia)</t>
        </is>
      </c>
      <c r="C17" t="inlineStr">
        <is>
          <t>14/06/2024</t>
        </is>
      </c>
      <c r="D17" t="inlineStr">
        <is>
          <t>Bs.</t>
        </is>
      </c>
      <c r="E17" s="3" t="n"/>
      <c r="F17" t="inlineStr">
        <is>
          <t>Mercado sim. 21.400.000.000,00</t>
        </is>
      </c>
      <c r="G17" t="inlineStr">
        <is>
          <t>Titulo sim.</t>
        </is>
      </c>
      <c r="H17" t="inlineStr">
        <is>
          <t>VEHICULOS DE FLOTA PROPIA</t>
        </is>
      </c>
    </row>
    <row r="18">
      <c r="A18" t="inlineStr">
        <is>
          <t>BIEN-024</t>
        </is>
      </c>
      <c r="B18" t="inlineStr">
        <is>
          <t>Camioneta 2026 ADQUIRIDA EN EL EJERCICIO por LEASING FINANCIERO (contrato anexo, nota 7)</t>
        </is>
      </c>
      <c r="C18" t="inlineStr">
        <is>
          <t>03/01/2026</t>
        </is>
      </c>
      <c r="D18" t="inlineStr">
        <is>
          <t>Bs.</t>
        </is>
      </c>
      <c r="E18" s="3" t="n"/>
      <c r="F18" t="inlineStr">
        <is>
          <t>Mercado sim. 27.800.000.000,00</t>
        </is>
      </c>
      <c r="G18" t="inlineStr">
        <is>
          <t>Contrato leasing sim. Arrendadora Ficticia C.A.</t>
        </is>
      </c>
      <c r="H18" t="inlineStr">
        <is>
          <t>VEHICULOS DE FLOTA PROPIA</t>
        </is>
      </c>
    </row>
    <row r="19">
      <c r="A19" t="inlineStr">
        <is>
          <t>BIEN-029</t>
        </is>
      </c>
      <c r="B19" t="inlineStr">
        <is>
          <t>Camion de carga 2026 ADQUIRIDO EN EL EJERCICIO el 08/07/2026 (compra de contado)</t>
        </is>
      </c>
      <c r="C19" t="inlineStr">
        <is>
          <t>08/07/2026</t>
        </is>
      </c>
      <c r="D19" t="inlineStr">
        <is>
          <t>Bs.</t>
        </is>
      </c>
      <c r="E19" s="3" t="n"/>
      <c r="F19" t="inlineStr">
        <is>
          <t>Mercado sim. 35.600.000.000,00</t>
        </is>
      </c>
      <c r="G19" t="inlineStr">
        <is>
          <t>Factura de compra sim. 08/07/2026</t>
        </is>
      </c>
      <c r="H19" t="inlineStr">
        <is>
          <t>VEHICULOS DE FLOTA PROPIA</t>
        </is>
      </c>
    </row>
    <row r="20">
      <c r="A20" t="inlineStr">
        <is>
          <t>BIEN-025</t>
        </is>
      </c>
      <c r="B20" t="inlineStr">
        <is>
          <t>Camion 2020 PROPIO cedido en comodato a Transportes Mirador Ficticio, C.A. (contrato registrado, nota 5)</t>
        </is>
      </c>
      <c r="C20" t="inlineStr">
        <is>
          <t>18/07/2020</t>
        </is>
      </c>
      <c r="D20" t="inlineStr">
        <is>
          <t>Bs.</t>
        </is>
      </c>
      <c r="E20" s="3" t="n"/>
      <c r="F20" t="inlineStr">
        <is>
          <t>Mercado sim. 17.500.000.000,00</t>
        </is>
      </c>
      <c r="G20" t="inlineStr">
        <is>
          <t>Titulo + contrato comodato sim. registrado</t>
        </is>
      </c>
      <c r="H20" t="inlineStr">
        <is>
          <t>VEHICULOS PROPIOS CEDIDOS EN COMODATO</t>
        </is>
      </c>
    </row>
    <row r="21">
      <c r="A21" t="inlineStr">
        <is>
          <t>BIEN-026</t>
        </is>
      </c>
      <c r="B21" t="inlineStr">
        <is>
          <t>Camion 2020 PROPIO cedido en comodato a Logistica del Valle Ficticio, C.A. (contrato registrado, nota 5)</t>
        </is>
      </c>
      <c r="C21" t="inlineStr">
        <is>
          <t>02/10/2020</t>
        </is>
      </c>
      <c r="D21" t="inlineStr">
        <is>
          <t>Bs.</t>
        </is>
      </c>
      <c r="E21" s="3" t="n"/>
      <c r="F21" t="inlineStr">
        <is>
          <t>Mercado sim. 17.500.000.000,00</t>
        </is>
      </c>
      <c r="G21" t="inlineStr">
        <is>
          <t>Titulo + contrato comodato sim. registrado</t>
        </is>
      </c>
      <c r="H21" t="inlineStr">
        <is>
          <t>VEHICULOS PROPIOS CEDIDOS EN COMODATO</t>
        </is>
      </c>
    </row>
    <row r="22">
      <c r="A22" t="inlineStr">
        <is>
          <t>BIEN-027</t>
        </is>
      </c>
      <c r="B22" t="inlineStr">
        <is>
          <t>Vehiculo sedan 2023 a nombre de la empresa, USO PERSONAL EXCLUSIVO DE SOCIO (nota 6)</t>
        </is>
      </c>
      <c r="C22" t="inlineStr">
        <is>
          <t>10/03/2023</t>
        </is>
      </c>
      <c r="D22" t="inlineStr">
        <is>
          <t>Bs.</t>
        </is>
      </c>
      <c r="E22" s="3" t="n"/>
      <c r="F22" t="inlineStr">
        <is>
          <t>Mercado sim. 13.100.000.000,00</t>
        </is>
      </c>
      <c r="G22" t="inlineStr">
        <is>
          <t>Titulo sim.</t>
        </is>
      </c>
      <c r="H22" t="inlineStr">
        <is>
          <t>VEHICULOS A NOMBRE DE LA EMPRESA, USO PERSONAL DE SOCIOS</t>
        </is>
      </c>
    </row>
    <row r="23">
      <c r="A23" t="inlineStr">
        <is>
          <t>BIEN-028</t>
        </is>
      </c>
      <c r="B23" t="inlineStr">
        <is>
          <t>Vehiculo SUV 2024 a nombre de la empresa, USO PERSONAL EXCLUSIVO DE SOCIO (nota 6)</t>
        </is>
      </c>
      <c r="C23" t="inlineStr">
        <is>
          <t>25/05/2024</t>
        </is>
      </c>
      <c r="D23" t="inlineStr">
        <is>
          <t>Bs.</t>
        </is>
      </c>
      <c r="E23" s="3" t="n"/>
      <c r="F23" t="inlineStr">
        <is>
          <t>Mercado sim. 17.900.000.000,00</t>
        </is>
      </c>
      <c r="G23" t="inlineStr">
        <is>
          <t>Titulo sim.</t>
        </is>
      </c>
      <c r="H23" t="inlineStr">
        <is>
          <t>VEHICULOS A NOMBRE DE LA EMPRESA, USO PERSONAL DE SOCIOS</t>
        </is>
      </c>
    </row>
    <row r="24">
      <c r="A24" t="inlineStr">
        <is>
          <t>BIEN-040</t>
        </is>
      </c>
      <c r="B24" t="inlineStr">
        <is>
          <t>Maquinaria y equipo industrial, neto de depreciacion acumulada Bs. 61.183.213.327,17 (nota 3)</t>
        </is>
      </c>
      <c r="C24" t="inlineStr">
        <is>
          <t>varias 2016-2022</t>
        </is>
      </c>
      <c r="D24" t="inlineStr">
        <is>
          <t>Bs.</t>
        </is>
      </c>
      <c r="E24" s="3" t="n"/>
      <c r="F24" t="inlineStr">
        <is>
          <t>Mercado sim. 78.400.000.000,00</t>
        </is>
      </c>
      <c r="G24" t="inlineStr">
        <is>
          <t>Auxiliar de activo fijo + avaluo sim. 2025</t>
        </is>
      </c>
      <c r="H24" t="inlineStr">
        <is>
          <t>MAQUINARIA, EQUIPO INDUSTRIAL Y EQUIPOS DE COMPUTACION</t>
        </is>
      </c>
    </row>
    <row r="25">
      <c r="A25" t="inlineStr">
        <is>
          <t>BIEN-041</t>
        </is>
      </c>
      <c r="B25" t="inlineStr">
        <is>
          <t>Equipos de computacion y comunicaciones ADQUIRIDOS EN EL EJERCICIO el 25/03/2026</t>
        </is>
      </c>
      <c r="C25" t="inlineStr">
        <is>
          <t>25/03/2026</t>
        </is>
      </c>
      <c r="D25" t="inlineStr">
        <is>
          <t>Bs.</t>
        </is>
      </c>
      <c r="E25" s="3" t="n"/>
      <c r="F25" t="inlineStr">
        <is>
          <t>Mercado sim. 5.100.000.000,00</t>
        </is>
      </c>
      <c r="G25" t="inlineStr">
        <is>
          <t>Facturas sim. 25/03/2026</t>
        </is>
      </c>
      <c r="H25" t="inlineStr">
        <is>
          <t>MAQUINARIA, EQUIPO INDUSTRIAL Y EQUIPOS DE COMPUTACION</t>
        </is>
      </c>
    </row>
    <row r="26">
      <c r="A26" t="inlineStr">
        <is>
          <t>BIEN-050</t>
        </is>
      </c>
      <c r="B26" t="inlineStr">
        <is>
          <t>Inventario de mercancia, a costo (conteo fisico 30/09/2026)</t>
        </is>
      </c>
      <c r="C26" t="inlineStr">
        <is>
          <t>30/09/2026</t>
        </is>
      </c>
      <c r="D26" t="inlineStr">
        <is>
          <t>Bs.</t>
        </is>
      </c>
      <c r="E26" s="3" t="n"/>
      <c r="F26" t="inlineStr">
        <is>
          <t>Costo = libros</t>
        </is>
      </c>
      <c r="G26" t="inlineStr">
        <is>
          <t>Acta de conteo sim. 30/09/2026</t>
        </is>
      </c>
      <c r="H26" t="inlineStr">
        <is>
          <t>INVENTARIOS</t>
        </is>
      </c>
    </row>
    <row r="27">
      <c r="A27" t="inlineStr">
        <is>
          <t>BIEN-060</t>
        </is>
      </c>
      <c r="B27" t="inlineStr">
        <is>
          <t>Caja principal Bs.</t>
        </is>
      </c>
      <c r="C27" t="inlineStr">
        <is>
          <t>30/09/2026</t>
        </is>
      </c>
      <c r="D27" t="inlineStr">
        <is>
          <t>Bs.</t>
        </is>
      </c>
      <c r="E27" s="3" t="n"/>
      <c r="F27" t="inlineStr">
        <is>
          <t>n/a</t>
        </is>
      </c>
      <c r="G27" t="inlineStr">
        <is>
          <t>Arqueo sim. 30/09/2026</t>
        </is>
      </c>
      <c r="H27" t="inlineStr">
        <is>
          <t>EFECTIVO Y EQUIVALENTES</t>
        </is>
      </c>
    </row>
    <row r="28">
      <c r="A28" t="inlineStr">
        <is>
          <t>BIEN-061</t>
        </is>
      </c>
      <c r="B28" t="inlineStr">
        <is>
          <t>Banco Mercantil Ficticio, cta. cte. Bs. N 0102-0000-0000-01</t>
        </is>
      </c>
      <c r="C28" t="inlineStr">
        <is>
          <t>30/09/2026</t>
        </is>
      </c>
      <c r="D28" t="inlineStr">
        <is>
          <t>Bs.</t>
        </is>
      </c>
      <c r="E28" s="3" t="n"/>
      <c r="F28" t="inlineStr">
        <is>
          <t>n/a</t>
        </is>
      </c>
      <c r="G28" t="inlineStr">
        <is>
          <t>Estado de cuenta sim. 30/09/2026</t>
        </is>
      </c>
      <c r="H28" t="inlineStr">
        <is>
          <t>EFECTIVO Y EQUIVALENTES</t>
        </is>
      </c>
    </row>
    <row r="29">
      <c r="A29" t="inlineStr">
        <is>
          <t>BIEN-062</t>
        </is>
      </c>
      <c r="B29" t="inlineStr">
        <is>
          <t>Banco Mercantil Ficticio, cta. USD N 0102-0000-0000-11</t>
        </is>
      </c>
      <c r="C29" t="inlineStr">
        <is>
          <t>30/09/2026</t>
        </is>
      </c>
      <c r="D29" t="inlineStr">
        <is>
          <t>USD 36.000,00</t>
        </is>
      </c>
      <c r="E29" s="3" t="n"/>
      <c r="F29" t="inlineStr">
        <is>
          <t>n/a</t>
        </is>
      </c>
      <c r="G29" t="inlineStr">
        <is>
          <t>Estado de cuenta sim. 30/09/2026</t>
        </is>
      </c>
      <c r="H29" t="inlineStr">
        <is>
          <t>EFECTIVO Y EQUIVALENTES</t>
        </is>
      </c>
    </row>
    <row r="30">
      <c r="A30" t="inlineStr">
        <is>
          <t>BIEN-063</t>
        </is>
      </c>
      <c r="B30" t="inlineStr">
        <is>
          <t>Banco Iberico Ficticio, cta. EUR N 0208-0000-0000-22</t>
        </is>
      </c>
      <c r="C30" t="inlineStr">
        <is>
          <t>30/09/2026</t>
        </is>
      </c>
      <c r="D30" t="inlineStr">
        <is>
          <t>EUR 12.500,00</t>
        </is>
      </c>
      <c r="E30" s="3" t="n"/>
      <c r="F30" t="inlineStr">
        <is>
          <t>n/a</t>
        </is>
      </c>
      <c r="G30" t="inlineStr">
        <is>
          <t>Estado de cuenta sim. 30/09/2026</t>
        </is>
      </c>
      <c r="H30" t="inlineStr">
        <is>
          <t>EFECTIVO Y EQUIVALENTES</t>
        </is>
      </c>
    </row>
    <row r="31">
      <c r="A31" t="inlineStr">
        <is>
          <t>BIEN-070</t>
        </is>
      </c>
      <c r="B31" t="inlineStr">
        <is>
          <t>Cuentas por cobrar comerciales (auxiliar por cliente anexo)</t>
        </is>
      </c>
      <c r="C31" t="inlineStr">
        <is>
          <t>30/09/2026</t>
        </is>
      </c>
      <c r="D31" t="inlineStr">
        <is>
          <t>Bs.</t>
        </is>
      </c>
      <c r="E31" s="3" t="n"/>
      <c r="F31" t="inlineStr">
        <is>
          <t>n/a</t>
        </is>
      </c>
      <c r="G31" t="inlineStr">
        <is>
          <t>Auxiliar de clientes sim.</t>
        </is>
      </c>
      <c r="H31" t="inlineStr">
        <is>
          <t>CUENTAS Y PRESTAMOS POR COBRAR</t>
        </is>
      </c>
    </row>
    <row r="32">
      <c r="A32" t="inlineStr">
        <is>
          <t>BIEN-071</t>
        </is>
      </c>
      <c r="B32" t="inlineStr">
        <is>
          <t>Prestamo otorgado a tercero con HIPOTECA A FAVOR de la empresa, capital</t>
        </is>
      </c>
      <c r="C32" t="inlineStr">
        <is>
          <t>12/04/2024</t>
        </is>
      </c>
      <c r="D32" t="inlineStr">
        <is>
          <t>Bs.</t>
        </is>
      </c>
      <c r="E32" s="3" t="n"/>
      <c r="F32" t="inlineStr">
        <is>
          <t>n/a</t>
        </is>
      </c>
      <c r="G32" t="inlineStr">
        <is>
          <t>Contrato sim. registrado</t>
        </is>
      </c>
      <c r="H32" t="inlineStr">
        <is>
          <t>CUENTAS Y PRESTAMOS POR COBRAR</t>
        </is>
      </c>
    </row>
    <row r="33">
      <c r="A33" t="inlineStr">
        <is>
          <t>BIEN-072</t>
        </is>
      </c>
      <c r="B33" t="inlineStr">
        <is>
          <t>Intereses por cobrar del prestamo BIEN-071</t>
        </is>
      </c>
      <c r="C33" t="inlineStr">
        <is>
          <t>30/09/2026</t>
        </is>
      </c>
      <c r="D33" t="inlineStr">
        <is>
          <t>Bs.</t>
        </is>
      </c>
      <c r="E33" s="3" t="n"/>
      <c r="F33" t="inlineStr">
        <is>
          <t>n/a</t>
        </is>
      </c>
      <c r="G33" t="inlineStr">
        <is>
          <t>Tabla de amortizacion sim.</t>
        </is>
      </c>
      <c r="H33" t="inlineStr">
        <is>
          <t>CUENTAS Y PRESTAMOS POR COBRAR</t>
        </is>
      </c>
    </row>
    <row r="34">
      <c r="A34" t="inlineStr">
        <is>
          <t>BIEN-080</t>
        </is>
      </c>
      <c r="B34" t="inlineStr">
        <is>
          <t>1,75 BTC en custodia exchange ficticio (0,75 BTC comprados el 09/01/2026, DENTRO DEL EJERCICIO). Precio unitario sim. USD 118.000,00 al 30/09/2026</t>
        </is>
      </c>
      <c r="C34" t="inlineStr">
        <is>
          <t>varias</t>
        </is>
      </c>
      <c r="D34" t="inlineStr">
        <is>
          <t>USD 206.500,00</t>
        </is>
      </c>
      <c r="E34" s="3" t="n"/>
      <c r="F34" t="inlineStr">
        <is>
          <t>n/a</t>
        </is>
      </c>
      <c r="G34" t="inlineStr">
        <is>
          <t>Extracto exchange sim. 30/09/2026</t>
        </is>
      </c>
      <c r="H34" t="inlineStr">
        <is>
          <t>CRIPTOACTIVOS</t>
        </is>
      </c>
    </row>
    <row r="35">
      <c r="A35" t="inlineStr">
        <is>
          <t>BIEN-081</t>
        </is>
      </c>
      <c r="B35" t="inlineStr">
        <is>
          <t>24.500 USDT en wallet propia, cotizacion sim. USD 1,00</t>
        </is>
      </c>
      <c r="C35" t="inlineStr">
        <is>
          <t>varias</t>
        </is>
      </c>
      <c r="D35" t="inlineStr">
        <is>
          <t>USD 24.500,00</t>
        </is>
      </c>
      <c r="E35" s="3" t="n"/>
      <c r="F35" t="inlineStr">
        <is>
          <t>n/a</t>
        </is>
      </c>
      <c r="G35" t="inlineStr">
        <is>
          <t>Extracto wallet sim. 30/09/2026</t>
        </is>
      </c>
      <c r="H35" t="inlineStr">
        <is>
          <t>CRIPTOACTIVOS</t>
        </is>
      </c>
    </row>
    <row r="36">
      <c r="A36" t="inlineStr">
        <is>
          <t>BIEN-090</t>
        </is>
      </c>
      <c r="B36" t="inlineStr">
        <is>
          <t>15.000.000 acciones Emisora Alfa Ficticia, cotizacion sim. Bs. 1.240,00 al 30/09/2026</t>
        </is>
      </c>
      <c r="C36" t="inlineStr">
        <is>
          <t>05/02/2023</t>
        </is>
      </c>
      <c r="D36" t="inlineStr">
        <is>
          <t>Bs.</t>
        </is>
      </c>
      <c r="E36" s="3" t="n"/>
      <c r="F36" t="inlineStr">
        <is>
          <t>Cotizacion sim. = libros</t>
        </is>
      </c>
      <c r="G36" t="inlineStr">
        <is>
          <t>Custodia bolsa sim.</t>
        </is>
      </c>
      <c r="H36" t="inlineStr">
        <is>
          <t>INVERSIONES QUE COTIZAN</t>
        </is>
      </c>
    </row>
    <row r="37">
      <c r="A37" t="inlineStr">
        <is>
          <t>BIEN-091</t>
        </is>
      </c>
      <c r="B37" t="inlineStr">
        <is>
          <t>4.200.000 acciones Emisora Beta Ficticia, cotizacion sim. Bs. 2.975,00 al 30/09/2026</t>
        </is>
      </c>
      <c r="C37" t="inlineStr">
        <is>
          <t>17/09/2024</t>
        </is>
      </c>
      <c r="D37" t="inlineStr">
        <is>
          <t>Bs.</t>
        </is>
      </c>
      <c r="E37" s="3" t="n"/>
      <c r="F37" t="inlineStr">
        <is>
          <t>Cotizacion sim. = libros</t>
        </is>
      </c>
      <c r="G37" t="inlineStr">
        <is>
          <t>Custodia bolsa sim.</t>
        </is>
      </c>
      <c r="H37" t="inlineStr">
        <is>
          <t>INVERSIONES QUE COTIZAN</t>
        </is>
      </c>
    </row>
    <row r="38">
      <c r="A38" t="inlineStr">
        <is>
          <t>BIEN-092</t>
        </is>
      </c>
      <c r="B38" t="inlineStr">
        <is>
          <t>8.000.000 acciones Emisora Gamma Ficticia ADQUIRIDAS EN EL EJERCICIO el 21/05/2026, cotizacion sim. Bs. 1.515,00 al 30/09/2026</t>
        </is>
      </c>
      <c r="C38" t="inlineStr">
        <is>
          <t>21/05/2026</t>
        </is>
      </c>
      <c r="D38" t="inlineStr">
        <is>
          <t>Bs.</t>
        </is>
      </c>
      <c r="E38" s="3" t="n"/>
      <c r="F38" t="inlineStr">
        <is>
          <t>Cotizacion sim. = libros</t>
        </is>
      </c>
      <c r="G38" t="inlineStr">
        <is>
          <t>Custodia bolsa sim.</t>
        </is>
      </c>
      <c r="H38" t="inlineStr">
        <is>
          <t>INVERSIONES QUE COTIZAN</t>
        </is>
      </c>
    </row>
    <row r="39">
      <c r="A39" s="2" t="inlineStr">
        <is>
          <t>TOTAL AUXILIAR</t>
        </is>
      </c>
      <c r="E39" s="4">
        <f>SUM(E6:E38)</f>
        <v/>
      </c>
      <c r="H39" t="inlineStr">
        <is>
          <t>Debe ser igual a TOTAL del Balance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10" customWidth="1" min="1" max="1"/>
    <col width="95" customWidth="1" min="2" max="2"/>
    <col width="14" customWidth="1" min="3" max="3"/>
    <col width="24" customWidth="1" min="4" max="4"/>
    <col width="24" customWidth="1" min="5" max="5"/>
    <col width="24" customWidth="1" min="6" max="6"/>
  </cols>
  <sheetData>
    <row r="1">
      <c r="A1" t="inlineStr">
        <is>
          <t>SANDBOX - DATOS 100% FICTICIOS - SIN VALOR CONTABLE, FISCAL NI LEGAL</t>
        </is>
      </c>
    </row>
    <row r="2">
      <c r="A2" t="inlineStr">
        <is>
          <t>AdaptaPro SANDBOX, C.A. | RIF: J123456789 | Domicilio fiscal: CC Milenium, Oficina N1-01</t>
        </is>
      </c>
    </row>
    <row r="3">
      <c r="A3" t="inlineStr">
        <is>
          <t>ESCENARIO A | CORTE AL 30/09/2026</t>
        </is>
      </c>
    </row>
    <row r="4"/>
    <row r="5">
      <c r="A5" s="1" t="inlineStr">
        <is>
          <t>ID</t>
        </is>
      </c>
      <c r="B5" s="1" t="inlineStr">
        <is>
          <t>Acreedor / origen / garantia</t>
        </is>
      </c>
      <c r="C5" s="1" t="inlineStr">
        <is>
          <t>Vencimiento</t>
        </is>
      </c>
      <c r="D5" s="1" t="inlineStr">
        <is>
          <t>Saldo capital 30/09/2026 (Bs.)</t>
        </is>
      </c>
      <c r="E5" s="1" t="inlineStr">
        <is>
          <t>Saldo intereses 30/09/2026 (Bs.)</t>
        </is>
      </c>
      <c r="F5" s="1" t="inlineStr">
        <is>
          <t>Total (Bs.)</t>
        </is>
      </c>
    </row>
    <row r="6">
      <c r="A6" t="inlineStr">
        <is>
          <t>PAS-001</t>
        </is>
      </c>
      <c r="B6" t="inlineStr">
        <is>
          <t>Prestamo hipotecario Banco Mercantil Ficticio, origen compra BIEN-012 (14/02/2026). Garantia: el mismo inmueble BIEN-012</t>
        </is>
      </c>
      <c r="C6" t="inlineStr">
        <is>
          <t>14/02/2031</t>
        </is>
      </c>
      <c r="D6" s="3" t="n"/>
      <c r="E6" s="3" t="n"/>
      <c r="F6" s="3">
        <f>D6+E6</f>
        <v/>
      </c>
    </row>
    <row r="7">
      <c r="A7" t="inlineStr">
        <is>
          <t>PAS-002</t>
        </is>
      </c>
      <c r="B7" t="inlineStr">
        <is>
          <t>Prestamo hipotecario Banco Iberico Ficticio (2021). Garantia: terreno BIEN-001</t>
        </is>
      </c>
      <c r="C7" t="inlineStr">
        <is>
          <t>20/06/2028</t>
        </is>
      </c>
      <c r="D7" s="3" t="n"/>
      <c r="E7" s="3" t="n"/>
      <c r="F7" s="3">
        <f>D7+E7</f>
        <v/>
      </c>
    </row>
    <row r="8">
      <c r="A8" t="inlineStr">
        <is>
          <t>PAS-003</t>
        </is>
      </c>
      <c r="B8" t="inlineStr">
        <is>
          <t>Prestamo bancario simple Banco Andino Ficticio</t>
        </is>
      </c>
      <c r="C8" t="inlineStr">
        <is>
          <t>15/12/2026</t>
        </is>
      </c>
      <c r="D8" s="3" t="n"/>
      <c r="E8" s="3" t="n"/>
      <c r="F8" s="3">
        <f>D8+E8</f>
        <v/>
      </c>
    </row>
    <row r="9">
      <c r="A9" t="inlineStr">
        <is>
          <t>PAS-004</t>
        </is>
      </c>
      <c r="B9" t="inlineStr">
        <is>
          <t>Cuentas por pagar comerciales (auxiliar por proveedor anexo)</t>
        </is>
      </c>
      <c r="C9" t="inlineStr">
        <is>
          <t>30/10/2026</t>
        </is>
      </c>
      <c r="D9" s="3" t="n"/>
      <c r="E9" s="3" t="n"/>
      <c r="F9" s="3">
        <f>D9+E9</f>
        <v/>
      </c>
    </row>
    <row r="10">
      <c r="A10" t="inlineStr">
        <is>
          <t>PAS-005</t>
        </is>
      </c>
      <c r="B10" t="inlineStr">
        <is>
          <t>Impuestos por pagar (ISLR, IVA, municipales)</t>
        </is>
      </c>
      <c r="C10" t="inlineStr">
        <is>
          <t>varias</t>
        </is>
      </c>
      <c r="D10" s="3" t="n"/>
      <c r="E10" s="3" t="n"/>
      <c r="F10" s="3">
        <f>D10+E10</f>
        <v/>
      </c>
    </row>
    <row r="11">
      <c r="A11" t="inlineStr">
        <is>
          <t>PAS-006</t>
        </is>
      </c>
      <c r="B11" t="inlineStr">
        <is>
          <t>Provision de prestaciones sociales (pasivo laboral provisionado, nota 8)</t>
        </is>
      </c>
      <c r="C11" t="inlineStr">
        <is>
          <t>n/a</t>
        </is>
      </c>
      <c r="D11" s="3" t="n"/>
      <c r="E11" s="3" t="n"/>
      <c r="F11" s="3">
        <f>D11+E11</f>
        <v/>
      </c>
    </row>
    <row r="12">
      <c r="A12" t="inlineStr">
        <is>
          <t>PAS-007</t>
        </is>
      </c>
      <c r="B12" t="inlineStr">
        <is>
          <t>Leasing financiero por pagar, Arrendadora Ficticia C.A. (BIEN-024)</t>
        </is>
      </c>
      <c r="C12" t="inlineStr">
        <is>
          <t>03/01/2029</t>
        </is>
      </c>
      <c r="D12" s="3" t="n"/>
      <c r="E12" s="3" t="n"/>
      <c r="F12" s="3">
        <f>D12+E12</f>
        <v/>
      </c>
    </row>
    <row r="13">
      <c r="A13" s="2" t="inlineStr">
        <is>
          <t>TOTAL PASIVOS</t>
        </is>
      </c>
      <c r="D13" s="3">
        <f>SUM(D6:D12)</f>
        <v/>
      </c>
      <c r="E13" s="3">
        <f>SUM(E6:E12)</f>
        <v/>
      </c>
      <c r="F13" s="3">
        <f>SUM(F6:F12)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6" customWidth="1" min="1" max="1"/>
    <col width="150"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A | CORTE AL 30/09/2026</t>
        </is>
      </c>
    </row>
    <row r="4"/>
    <row r="5">
      <c r="A5" s="1" t="inlineStr">
        <is>
          <t>Nota</t>
        </is>
      </c>
      <c r="B5" s="1" t="inlineStr">
        <is>
          <t>Texto</t>
        </is>
      </c>
    </row>
    <row r="6">
      <c r="A6" t="n">
        <v>1</v>
      </c>
      <c r="B6" t="inlineStr">
        <is>
          <t>--- Nota de conversion y unidad tributaria de diseno (simuladas) ---</t>
        </is>
      </c>
    </row>
    <row r="7">
      <c r="A7" t="n">
        <v>2</v>
      </c>
      <c r="B7" t="inlineStr">
        <is>
          <t>Tasas de cambio simuladas al 30/09/2026: 1 USD = Bs. 250,00 y 1 EUR = Bs. 270,00 (valores redondos de diseno, declarados expresamente).</t>
        </is>
      </c>
    </row>
    <row r="8">
      <c r="A8" t="n">
        <v>3</v>
      </c>
      <c r="B8" t="inlineStr">
        <is>
          <t>Unidad tributaria (U.T.) simulada de diseno: Bs. 1.800,00 (solo referencia de diseno, no es la U.T. oficial).</t>
        </is>
      </c>
    </row>
    <row r="9">
      <c r="A9" t="n">
        <v>4</v>
      </c>
      <c r="B9" t="inlineStr">
        <is>
          <t>Dos auxiliares heredados de estados viejos llegaron en "miles de Bs."; fueron convertidos a unidades con la nota de conversion (nota 1).</t>
        </is>
      </c>
    </row>
    <row r="10">
      <c r="A10" t="n">
        <v>5</v>
      </c>
      <c r="B10" t="inlineStr">
        <is>
          <t>--- Cuentas de orden (fuera del balance) ---</t>
        </is>
      </c>
    </row>
    <row r="11">
      <c r="A11" t="n">
        <v>6</v>
      </c>
      <c r="B11" t="inlineStr">
        <is>
          <t>ID | Concepto | Valor de referencia sim. (Bs.)</t>
        </is>
      </c>
    </row>
    <row r="12">
      <c r="A12" t="n">
        <v>7</v>
      </c>
      <c r="B12" t="inlineStr">
        <is>
          <t>ORD-001 | Buseta 2019 poseida bajo comodato, propietario: Transportes Mirador Ficticio, C.A. | 15.000.000.000,00</t>
        </is>
      </c>
    </row>
    <row r="13">
      <c r="A13" t="n">
        <v>8</v>
      </c>
      <c r="B13" t="inlineStr">
        <is>
          <t>ORD-002 | Buseta 2020 poseida bajo comodato, propietario: Transportes Mirador Ficticio, C.A. | 15.000.000.000,00</t>
        </is>
      </c>
    </row>
    <row r="14">
      <c r="A14" t="n">
        <v>9</v>
      </c>
      <c r="B14" t="inlineStr">
        <is>
          <t>ORD-003 | Camion 2018 poseido bajo comodato, propietario: Transportes Mirador Ficticio, C.A. | 21.000.000.000,00</t>
        </is>
      </c>
    </row>
    <row r="15">
      <c r="A15" t="n">
        <v>10</v>
      </c>
      <c r="B15" t="inlineStr">
        <is>
          <t>ORD-004 | Camion 2019 poseido bajo comodato, propietario: Logistica del Valle Ficticio, C.A. | 21.000.000.000,00</t>
        </is>
      </c>
    </row>
    <row r="16">
      <c r="A16" t="n">
        <v>11</v>
      </c>
      <c r="B16" t="inlineStr">
        <is>
          <t>ORD-005 | Camion 2020 poseido bajo comodato, propietario: Logistica del Valle Ficticio, C.A. | 21.000.000.000,00</t>
        </is>
      </c>
    </row>
    <row r="17">
      <c r="A17" t="n">
        <v>12</v>
      </c>
      <c r="B17" t="inlineStr">
        <is>
          <t>ORD-006 | Camion 2021 poseido bajo comodato, propietario: Logistica del Valle Ficticio, C.A. | 21.000.000.000,00</t>
        </is>
      </c>
    </row>
    <row r="18">
      <c r="A18" t="n">
        <v>13</v>
      </c>
      <c r="B18" t="inlineStr">
        <is>
          <t>ORD-007 | Camion 2022 poseido bajo comodato, propietario: Carga Pesada Horizonte Ficticio, C.A. | 21.000.000.000,00</t>
        </is>
      </c>
    </row>
    <row r="19">
      <c r="A19" t="n">
        <v>14</v>
      </c>
      <c r="B19" t="inlineStr">
        <is>
          <t>ORD-008 | Camion 2023 poseido bajo comodato, propietario: Carga Pesada Horizonte Ficticio, C.A. | 21.000.000.000,00</t>
        </is>
      </c>
    </row>
    <row r="20">
      <c r="A20" t="n">
        <v>15</v>
      </c>
      <c r="B20" t="inlineStr">
        <is>
          <t>| Total flota poseida bajo comodato (8 unidades, contratos registrados, nota 5) | 156.000.000.000,00</t>
        </is>
      </c>
    </row>
    <row r="21">
      <c r="A21" t="n">
        <v>16</v>
      </c>
      <c r="B21" t="inlineStr">
        <is>
          <t>ORD-009 | Equipo industrial propiedad de un socio, usado gratis por la empresa (sin contrato escrito, nota 6) | 9.800.000.000,00</t>
        </is>
      </c>
    </row>
    <row r="22">
      <c r="A22" t="n">
        <v>17</v>
      </c>
      <c r="B22" t="inlineStr">
        <is>
          <t>--- ANEXO 3 - Notas explicativas ---</t>
        </is>
      </c>
    </row>
    <row r="23">
      <c r="A23" t="n">
        <v>18</v>
      </c>
      <c r="B23" t="inlineStr">
        <is>
          <t>SANDBOX - DATOS 100% FICTICIOS - SIN VALOR CONTABLE, FISCAL NI LEGAL</t>
        </is>
      </c>
    </row>
    <row r="24">
      <c r="A24" t="n">
        <v>19</v>
      </c>
      <c r="B24" t="inlineStr">
        <is>
          <t>1. Conversion de monedas. Las partidas en USD y EUR se convirtieron a Bs. con las tasas simuladas declaradas (1 USD = Bs. 250,00; 1 EUR = Bs. 270,00). Dos auxiliares heredados de estados contables viejos llegaron expresados en "miles de Bs." y fueron llevados a unidades: BIEN-040 (auxiliar 2016-2022) y BIEN-050 (listado de inventario importado).</t>
        </is>
      </c>
    </row>
    <row r="25">
      <c r="A25" t="n">
        <v>20</v>
      </c>
      <c r="B25" t="inlineStr">
        <is>
          <t>2. Adquisiciones durante el ejercicio (01/10/2025 al 30/09/2026). Entraron al patrimonio en este ejercicio: BIEN-014 (local comercial, 12/12/2025), BIEN-024 (camioneta por leasing, 03/01/2026), BIEN-012 (edificio de oficinas, 14/02/2026), BIEN-041 (equipos de computacion, 25/03/2026), BIEN-092 (acciones Emisora Gamma, 21/05/2026), BIEN-029 (camion, 08/07/2026) y 0,75 BTC dentro de BIEN-080 (09/01/2026).</t>
        </is>
      </c>
    </row>
    <row r="26">
      <c r="A26" t="n">
        <v>21</v>
      </c>
      <c r="B26" t="inlineStr">
        <is>
          <t>3. Depreciacion. La maquinaria (BIEN-040) acumula depreciacion contable de Bs. 61.183.213.327,17; su valor en libros queda muy por debajo del mercado simulado. El edificio sede (BIEN-010) acumula Bs. 12.503.569.046,01.</t>
        </is>
      </c>
    </row>
    <row r="27">
      <c r="A27" t="n">
        <v>22</v>
      </c>
      <c r="B27" t="inlineStr">
        <is>
          <t>4. Inventarios. Valuados a costo; conteo fisico del 30/09/2026 anexo (simulado).</t>
        </is>
      </c>
    </row>
    <row r="28">
      <c r="A28" t="n">
        <v>23</v>
      </c>
      <c r="B28" t="inlineStr">
        <is>
          <t>5. Comodatos. La empresa POSEE y opera 8 unidades de transporte que NO le pertenecen (cuentas de orden ORD-001 a ORD-008, contratos de comodato registrados a nombre de terceros ficticios). A la inversa, 2 camiones propios (BIEN-025 y BIEN-026) estan cedidos en comodato a terceros. Ningun tratamiento fiscal esta resuelto aqui: solo se declara la posesion y la titularidad.</t>
        </is>
      </c>
    </row>
    <row r="29">
      <c r="A29" t="n">
        <v>24</v>
      </c>
      <c r="B29" t="inlineStr">
        <is>
          <t>6. Bienes a nombre de la empresa con uso personal de socios y viceversa. BIEN-013, BIEN-027 y BIEN-028 estan registrados a nombre de la empresa pero son de uso personal exclusivo de los socios. Ademas, un equipo industrial propiedad de un socio es usado gratis por la empresa sin contrato escrito (ORD-009). Atribucion sin resolver.</t>
        </is>
      </c>
    </row>
    <row r="30">
      <c r="A30" t="n">
        <v>25</v>
      </c>
      <c r="B30" t="inlineStr">
        <is>
          <t>7. Leasing financiero. La camioneta BIEN-024 se adquirio por leasing financiero con reserva de dominio (contrato anexo, simulado). Quien declara el bien: sin resolver.</t>
        </is>
      </c>
    </row>
    <row r="31">
      <c r="A31" t="n">
        <v>26</v>
      </c>
      <c r="B31" t="inlineStr">
        <is>
          <t>8. Pasivo laboral. Las prestaciones sociales estan provisionadas contablemente (PAS-006).</t>
        </is>
      </c>
    </row>
    <row r="32">
      <c r="A32" t="n">
        <v>27</v>
      </c>
      <c r="B32" t="inlineStr">
        <is>
          <t>9. Hechos posteriores al corte. El 03/10/2026 la empresa compro una buseta por Bs. 31.000.000.000,00 (factura simulada anexa). Por ser posterior al corte, NO esta en el balance al 30/09/2026: solo se declara en esta nota.</t>
        </is>
      </c>
    </row>
    <row r="33">
      <c r="A33" t="n">
        <v>28</v>
      </c>
      <c r="B33" t="inlineStr">
        <is>
          <t>10. Calendario oficial. El calendario de declaracion consultado trae columnas OCT y NOV sin instruccion visible de cual aplica para declarar y cual para pagar. Se deja constancia; no se elige por conjetura.</t>
        </is>
      </c>
    </row>
    <row r="34">
      <c r="A34" t="n">
        <v>29</v>
      </c>
      <c r="B34" t="inlineStr">
        <is>
          <t>11. Flota propia: valor actualizado vs mercado. En BIEN-020, BIEN-021 y BIEN-022 el valor en libros corresponde al costo actualizado por el metodo de reexpresion simulado y queda MUY POR ENCIMA del valor de mercado simulado al 30/09/2026 (ambas cifras visibles por unidad en el Anexo 1). Cual valor aplica fiscalmente: sin resolver.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0" customWidth="1" min="1" max="1"/>
    <col width="110"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A | CORTE AL 30/09/2026</t>
        </is>
      </c>
    </row>
    <row r="5">
      <c r="A5" s="1" t="inlineStr">
        <is>
          <t>Parametro</t>
        </is>
      </c>
      <c r="B5" s="1" t="inlineStr">
        <is>
          <t>Valor/Detalle</t>
        </is>
      </c>
    </row>
    <row r="6">
      <c r="A6" t="inlineStr">
        <is>
          <t>Total activos (contable)</t>
        </is>
      </c>
      <c r="B6" s="3">
        <f>'Balance General'!B18</f>
        <v/>
      </c>
    </row>
    <row r="7">
      <c r="A7" t="inlineStr">
        <is>
          <t>Total pasivos (contable)</t>
        </is>
      </c>
      <c r="B7" s="3">
        <f>'Balance General'!B28</f>
        <v/>
      </c>
    </row>
    <row r="8">
      <c r="A8" t="inlineStr">
        <is>
          <t>Total patrimonio (contable)</t>
        </is>
      </c>
      <c r="B8" s="3">
        <f>'Balance General'!B36</f>
        <v/>
      </c>
    </row>
    <row r="9">
      <c r="A9" t="inlineStr">
        <is>
          <t>Tasa de conversion declarada</t>
        </is>
      </c>
      <c r="B9" t="inlineStr">
        <is>
          <t>Unidad tributaria (U.T.) simulada de diseno: Bs. 1.800,00 (solo referencia de diseno, no es la U.T. oficial).</t>
        </is>
      </c>
    </row>
    <row r="10">
      <c r="A10" t="inlineStr">
        <is>
          <t>Unidad tributaria de diseno (simulada)</t>
        </is>
      </c>
      <c r="B10" t="inlineStr">
        <is>
          <t>Dos auxiliares heredados de estados viejos llegaron en "miles de Bs."; fueron convertidos a unidades con la nota de conversion (nota 1).</t>
        </is>
      </c>
    </row>
    <row r="11">
      <c r="A11" t="inlineStr">
        <is>
          <t>Conchas de mango incluidas (solo codigos, sin respuestas)</t>
        </is>
      </c>
      <c r="B11" t="inlineStr">
        <is>
          <t>A1, A2, A3, A4, A5, A6, A7 y A8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60" customWidth="1" min="1" max="1"/>
  </cols>
  <sheetData>
    <row r="1">
      <c r="A1" t="inlineStr">
        <is>
          <t>SANDBOX - DATOS 100% FICTICIOS - SIN VALOR CONTABLE, FISCAL NI LEGAL</t>
        </is>
      </c>
    </row>
    <row r="2">
      <c r="A2" t="inlineStr">
        <is>
          <t>AdaptaPro SANDBOX, C.A. | RIF: J123456789 | Domicilio fiscal: CC Milenium, Oficina N1-01</t>
        </is>
      </c>
    </row>
    <row r="3">
      <c r="A3" t="inlineStr">
        <is>
          <t>ESCENARIO A | CORTE AL 30/09/2026</t>
        </is>
      </c>
    </row>
    <row r="5">
      <c r="A5" s="1" t="inlineStr">
        <is>
          <t>DECLARACION DEL GENERADOR</t>
        </is>
      </c>
    </row>
    <row r="6">
      <c r="A6" t="inlineStr">
        <is>
          <t>Declaro que: (a) todos los datos de este documento son 100% ficticios, generados para practica en SANDBOX; (b) la igualdad contable cuadra al centimo: Total Activos = Total Pasivos + Patrimonio (verificacion aritmetica incluida); (c) ninguna concha de mango lleva su respuesta revelada; (d) las conchas incluidas son A1, A2, A3, A4, A5, A6, A7 y A8; (e) la compra del 14/02/2026 y su prestamo hipotecario estan incluidos con saldo exacto al 30/09/2026 (capital e intereses separados); el activo comprado el 03/10/2026 quedo FUERA del balance y solo en notas; la flota poseida bajo comodato (8 unidades) y las unidades propias cedidas (2) estan identificadas; las adquisiciones del ejercicio estan marcadas en cada partida y listadas en la nota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Instinct - Constructor KELSEN VE para AdaptaPro</dc:creator>
  <dc:title xmlns:dc="http://purl.org/dc/elements/1.1/">Balance SANDBOX Escenario A - AdaptaPro SANDBOX, C.A. - corte 30/09/2026</dc:title>
  <dcterms:created xmlns:dcterms="http://purl.org/dc/terms/" xmlns:xsi="http://www.w3.org/2001/XMLSchema-instance" xsi:type="dcterms:W3CDTF">2026-10-12T11:06:14Z</dcterms:created>
  <dcterms:modified xmlns:dcterms="http://purl.org/dc/terms/" xmlns:xsi="http://www.w3.org/2001/XMLSchema-instance" xsi:type="dcterms:W3CDTF">2026-10-16T02:41:58Z</dcterms:modified>
</cp:coreProperties>
</file>