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alance General" sheetId="1" state="visible" r:id="rId1"/>
    <sheet xmlns:r="http://schemas.openxmlformats.org/officeDocument/2006/relationships" name="Auxiliar Activos" sheetId="2" state="visible" r:id="rId2"/>
    <sheet xmlns:r="http://schemas.openxmlformats.org/officeDocument/2006/relationships" name="Auxiliar Pasivos" sheetId="3" state="visible" r:id="rId3"/>
    <sheet xmlns:r="http://schemas.openxmlformats.org/officeDocument/2006/relationships" name="Notas Explicativas" sheetId="4" state="visible" r:id="rId4"/>
    <sheet xmlns:r="http://schemas.openxmlformats.org/officeDocument/2006/relationships" name="Ficha de Control" sheetId="5" state="visible" r:id="rId5"/>
    <sheet xmlns:r="http://schemas.openxmlformats.org/officeDocument/2006/relationships" name="Declaracion" sheetId="6" state="visible" r:id="rId6"/>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1F4E78"/>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0" borderId="0" pivotButton="0" quotePrefix="0" xfId="0"/>
    <xf numFmtId="4" fontId="0" fillId="0" borderId="0" pivotButton="0" quotePrefix="0" xfId="0"/>
    <xf numFmtId="4"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95" customWidth="1" min="1" max="1"/>
    <col width="24" customWidth="1" min="2" max="2"/>
  </cols>
  <sheetData>
    <row r="1">
      <c r="A1" t="inlineStr">
        <is>
          <t>SANDBOX - DATOS 100% FICTICIOS - SIN VALOR CONTABLE, FISCAL NI LEGAL</t>
        </is>
      </c>
    </row>
    <row r="2">
      <c r="A2" t="inlineStr">
        <is>
          <t>AdaptaPro SANDBOX, C.A. | RIF: J123456789 | Domicilio fiscal: CC Milenium, Oficina N1-01</t>
        </is>
      </c>
    </row>
    <row r="3">
      <c r="A3" t="inlineStr">
        <is>
          <t>ESCENARIO B | CORTE AL 30/09/2026</t>
        </is>
      </c>
    </row>
    <row r="4">
      <c r="A4" t="inlineStr">
        <is>
          <t>Autoría: AdaptaPro</t>
        </is>
      </c>
    </row>
    <row r="5">
      <c r="A5" s="1" t="inlineStr">
        <is>
          <t>ID / Cuenta</t>
        </is>
      </c>
      <c r="B5" s="1" t="inlineStr">
        <is>
          <t>Monto (Bs.)</t>
        </is>
      </c>
    </row>
    <row r="6">
      <c r="A6" s="2" t="inlineStr">
        <is>
          <t>ACTIVOS</t>
        </is>
      </c>
    </row>
    <row r="7">
      <c r="A7" t="inlineStr">
        <is>
          <t>FINCA AGROPECUARIA EN ACTIVIDAD (TIERRAS, RIEGO Y MEJORAS)</t>
        </is>
      </c>
      <c r="B7" s="3">
        <f>SUMIF('Auxiliar Activos'!$H:$H,"FINCA AGROPECUARIA EN ACTIVIDAD (TIERRAS, RIEGO Y MEJORAS)",'Auxiliar Activos'!$E:$E)</f>
        <v/>
      </c>
    </row>
    <row r="8">
      <c r="A8" t="inlineStr">
        <is>
          <t>MAQUINARIA Y EQUIPO AGRICOLA</t>
        </is>
      </c>
      <c r="B8" s="3">
        <f>SUMIF('Auxiliar Activos'!$H:$H,"MAQUINARIA Y EQUIPO AGRICOLA",'Auxiliar Activos'!$E:$E)</f>
        <v/>
      </c>
    </row>
    <row r="9">
      <c r="A9" t="inlineStr">
        <is>
          <t>SEMOVIENTES</t>
        </is>
      </c>
      <c r="B9" s="3">
        <f>SUMIF('Auxiliar Activos'!$H:$H,"SEMOVIENTES",'Auxiliar Activos'!$E:$E)</f>
        <v/>
      </c>
    </row>
    <row r="10">
      <c r="A10" t="inlineStr">
        <is>
          <t>INMUEBLES URBANOS, EN EL EXTERIOR Y DERECHOS</t>
        </is>
      </c>
      <c r="B10" s="3">
        <f>SUMIF('Auxiliar Activos'!$H:$H,"INMUEBLES URBANOS, EN EL EXTERIOR Y DERECHOS",'Auxiliar Activos'!$E:$E)</f>
        <v/>
      </c>
    </row>
    <row r="11">
      <c r="A11" t="inlineStr">
        <is>
          <t>PARTICIPACIONES SOCIETARIAS NO COTIZADAS</t>
        </is>
      </c>
      <c r="B11" s="3">
        <f>SUMIF('Auxiliar Activos'!$H:$H,"PARTICIPACIONES SOCIETARIAS NO COTIZADAS",'Auxiliar Activos'!$E:$E)</f>
        <v/>
      </c>
    </row>
    <row r="12">
      <c r="A12" t="inlineStr">
        <is>
          <t>JOYAS, OBRAS DE ARTE Y ANTIGUEDADES</t>
        </is>
      </c>
      <c r="B12" s="3">
        <f>SUMIF('Auxiliar Activos'!$H:$H,"JOYAS, OBRAS DE ARTE Y ANTIGUEDADES",'Auxiliar Activos'!$E:$E)</f>
        <v/>
      </c>
    </row>
    <row r="13">
      <c r="A13" t="inlineStr">
        <is>
          <t>PARTIDAS CON SOPORTE PENDIENTE</t>
        </is>
      </c>
      <c r="B13" s="3">
        <f>SUMIF('Auxiliar Activos'!$H:$H,"PARTIDAS CON SOPORTE PENDIENTE",'Auxiliar Activos'!$E:$E)</f>
        <v/>
      </c>
    </row>
    <row r="14">
      <c r="A14" t="inlineStr">
        <is>
          <t>EFECTIVO Y EQUIVALENTES</t>
        </is>
      </c>
      <c r="B14" s="3">
        <f>SUMIF('Auxiliar Activos'!$H:$H,"EFECTIVO Y EQUIVALENTES",'Auxiliar Activos'!$E:$E)</f>
        <v/>
      </c>
    </row>
    <row r="15">
      <c r="A15" t="inlineStr">
        <is>
          <t>CUENTAS POR COBRAR</t>
        </is>
      </c>
      <c r="B15" s="3">
        <f>SUMIF('Auxiliar Activos'!$H:$H,"CUENTAS POR COBRAR",'Auxiliar Activos'!$E:$E)</f>
        <v/>
      </c>
    </row>
    <row r="16">
      <c r="A16" t="inlineStr">
        <is>
          <t>INVENTARIOS DE INSUMOS</t>
        </is>
      </c>
      <c r="B16" s="3">
        <f>SUMIF('Auxiliar Activos'!$H:$H,"INVENTARIOS DE INSUMOS",'Auxiliar Activos'!$E:$E)</f>
        <v/>
      </c>
    </row>
    <row r="17">
      <c r="A17" s="2" t="inlineStr">
        <is>
          <t>TOTAL ACTIVOS</t>
        </is>
      </c>
      <c r="B17" s="4">
        <f>SUM(B7:B16)</f>
        <v/>
      </c>
    </row>
    <row r="18"/>
    <row r="19">
      <c r="A19" s="2" t="inlineStr">
        <is>
          <t>PASIVOS</t>
        </is>
      </c>
    </row>
    <row r="20">
      <c r="A20" t="inlineStr">
        <is>
          <t>PAS-001 Prestamo hipotecario Banco Agrario Ficticio (2021). Garantia: finca BIEN-101</t>
        </is>
      </c>
      <c r="B20" s="3">
        <f>SUM('Auxiliar Pasivos'!$D6:$E6)</f>
        <v/>
      </c>
    </row>
    <row r="21">
      <c r="A21" t="inlineStr">
        <is>
          <t>PAS-002 Prestamo simple agropecuario Banco Agrario Ficticio</t>
        </is>
      </c>
      <c r="B21" s="3">
        <f>SUM('Auxiliar Pasivos'!$D7:$E7)</f>
        <v/>
      </c>
    </row>
    <row r="22">
      <c r="A22" t="inlineStr">
        <is>
          <t>PAS-003 Cuentas por pagar comerciales (auxiliar por proveedor)</t>
        </is>
      </c>
      <c r="B22" s="3">
        <f>SUM('Auxiliar Pasivos'!$D8:$E8)</f>
        <v/>
      </c>
    </row>
    <row r="23">
      <c r="A23" t="inlineStr">
        <is>
          <t>PAS-004 Impuestos por pagar (ISLR, IVA, municipales)</t>
        </is>
      </c>
      <c r="B23" s="3">
        <f>SUM('Auxiliar Pasivos'!$D9:$E9)</f>
        <v/>
      </c>
    </row>
    <row r="24">
      <c r="A24" t="inlineStr">
        <is>
          <t>PAS-005 Provision de prestaciones sociales (pasivo laboral provisionado, nota 8)</t>
        </is>
      </c>
      <c r="B24" s="3">
        <f>SUM('Auxiliar Pasivos'!$D10:$E10)</f>
        <v/>
      </c>
    </row>
    <row r="25">
      <c r="A25" t="inlineStr">
        <is>
          <t>PAS-006 Prestamo Banco de Fomento Ficticio para el tractor BIEN-105 (18/01/2026). Garant</t>
        </is>
      </c>
      <c r="B25" s="3">
        <f>SUM('Auxiliar Pasivos'!$D11:$E11)</f>
        <v/>
      </c>
    </row>
    <row r="26">
      <c r="A26" s="2" t="inlineStr">
        <is>
          <t>TOTAL PASIVOS</t>
        </is>
      </c>
      <c r="B26" s="4">
        <f>SUM(B20:B25)</f>
        <v/>
      </c>
    </row>
    <row r="27"/>
    <row r="28">
      <c r="A28" s="2" t="inlineStr">
        <is>
          <t>PATRIMONIO</t>
        </is>
      </c>
    </row>
    <row r="29">
      <c r="A29" t="inlineStr">
        <is>
          <t>Capital social</t>
        </is>
      </c>
      <c r="B29" s="3" t="n"/>
    </row>
    <row r="30">
      <c r="A30" t="inlineStr">
        <is>
          <t>Reserva legal</t>
        </is>
      </c>
      <c r="B30" s="3" t="n"/>
    </row>
    <row r="31">
      <c r="A31" t="inlineStr">
        <is>
          <t>Reserva de revalorizacion</t>
        </is>
      </c>
      <c r="B31" s="3" t="n"/>
    </row>
    <row r="32">
      <c r="A32" t="inlineStr">
        <is>
          <t>Resultados acumulados</t>
        </is>
      </c>
      <c r="B32" s="3" t="n"/>
    </row>
    <row r="33">
      <c r="A33" t="inlineStr">
        <is>
          <t>Resultado del ejercicio</t>
        </is>
      </c>
      <c r="B33" s="3">
        <f>B17-B26-SUM(B29:B32)</f>
        <v/>
      </c>
    </row>
    <row r="34">
      <c r="A34" s="2" t="inlineStr">
        <is>
          <t>TOTAL PATRIMONIO</t>
        </is>
      </c>
      <c r="B34" s="4">
        <f>SUM(B29:B33)</f>
        <v/>
      </c>
    </row>
    <row r="35"/>
    <row r="36">
      <c r="A36" s="2" t="inlineStr">
        <is>
          <t>VERIFICACION ARITMETICA</t>
        </is>
      </c>
      <c r="B36" s="2">
        <f>IF(B17=B26+B34,"CUADRA AL CENTIMO: Activos = Pasivos + Patrimonio","NO CUADRA")</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10" customWidth="1" min="1" max="1"/>
    <col width="95" customWidth="1" min="2" max="2"/>
    <col width="16" customWidth="1" min="3" max="3"/>
    <col width="16" customWidth="1" min="4" max="4"/>
    <col width="24" customWidth="1" min="5" max="5"/>
    <col width="45" customWidth="1" min="6" max="6"/>
    <col width="40" customWidth="1" min="7" max="7"/>
    <col width="50" customWidth="1" min="8" max="8"/>
  </cols>
  <sheetData>
    <row r="1">
      <c r="A1" t="inlineStr">
        <is>
          <t>SANDBOX - DATOS 100% FICTICIOS - SIN VALOR CONTABLE, FISCAL NI LEGAL</t>
        </is>
      </c>
    </row>
    <row r="2">
      <c r="A2" t="inlineStr">
        <is>
          <t>AdaptaPro SANDBOX, C.A. | RIF: J123456789 | Domicilio fiscal: CC Milenium, Oficina N1-01</t>
        </is>
      </c>
    </row>
    <row r="3">
      <c r="A3" t="inlineStr">
        <is>
          <t>ESCENARIO B | CORTE AL 30/09/2026</t>
        </is>
      </c>
    </row>
    <row r="4"/>
    <row r="5">
      <c r="A5" s="1" t="inlineStr">
        <is>
          <t>ID</t>
        </is>
      </c>
      <c r="B5" s="1" t="inlineStr">
        <is>
          <t>Descripcion</t>
        </is>
      </c>
      <c r="C5" s="1" t="inlineStr">
        <is>
          <t>Fecha adquisicion</t>
        </is>
      </c>
      <c r="D5" s="1" t="inlineStr">
        <is>
          <t>Moneda origen</t>
        </is>
      </c>
      <c r="E5" s="1" t="inlineStr">
        <is>
          <t>Valor en libros 30/09/2026 (Bs.)</t>
        </is>
      </c>
      <c r="F5" s="1" t="inlineStr">
        <is>
          <t>Valor de referencia (mercado/catastro/cotizacion) simulado</t>
        </is>
      </c>
      <c r="G5" s="1" t="inlineStr">
        <is>
          <t>Fuente simulada</t>
        </is>
      </c>
      <c r="H5" s="1" t="inlineStr">
        <is>
          <t>Categoria (concilia con Balance)</t>
        </is>
      </c>
    </row>
    <row r="6">
      <c r="A6" t="inlineStr">
        <is>
          <t>BIEN-101</t>
        </is>
      </c>
      <c r="B6" t="inlineStr">
        <is>
          <t>Finca agropecuaria en actividad, 120 ha (ubicacion 4). Actividad primaria documentada: registro sim. + facturas de venta de cosecha (nota 12)</t>
        </is>
      </c>
      <c r="C6" t="inlineStr">
        <is>
          <t>20/04/2008</t>
        </is>
      </c>
      <c r="D6" t="inlineStr">
        <is>
          <t>Bs.</t>
        </is>
      </c>
      <c r="E6" s="3" t="n"/>
      <c r="F6" t="inlineStr">
        <is>
          <t>Catastro sim. 71.000.000.000,00 / Mercado sim. 118.000.000.000,00</t>
        </is>
      </c>
      <c r="G6" t="inlineStr">
        <is>
          <t>Registro inmobiliario sim. protocolo 2, tomo 19</t>
        </is>
      </c>
      <c r="H6" t="inlineStr">
        <is>
          <t>FINCA AGROPECUARIA EN ACTIVIDAD (TIERRAS, RIEGO Y MEJORAS)</t>
        </is>
      </c>
    </row>
    <row r="7">
      <c r="A7" t="inlineStr">
        <is>
          <t>BIEN-102</t>
        </is>
      </c>
      <c r="B7" t="inlineStr">
        <is>
          <t>Sistema de riego tecnificado ADQUIRIDO EN EL EJERCICIO, instalado 05/03/2026</t>
        </is>
      </c>
      <c r="C7" t="inlineStr">
        <is>
          <t>05/03/2026</t>
        </is>
      </c>
      <c r="D7" t="inlineStr">
        <is>
          <t>Bs.</t>
        </is>
      </c>
      <c r="E7" s="3" t="n"/>
      <c r="F7" t="inlineStr">
        <is>
          <t>Mercado sim. 12.100.000.000,00</t>
        </is>
      </c>
      <c r="G7" t="inlineStr">
        <is>
          <t>Factura e instalacion sim. 05/03/2026</t>
        </is>
      </c>
      <c r="H7" t="inlineStr">
        <is>
          <t>FINCA AGROPECUARIA EN ACTIVIDAD (TIERRAS, RIEGO Y MEJORAS)</t>
        </is>
      </c>
    </row>
    <row r="8">
      <c r="A8" t="inlineStr">
        <is>
          <t>BIEN-103</t>
        </is>
      </c>
      <c r="B8" t="inlineStr">
        <is>
          <t>Mejoras e instalaciones agricolas (galpones, cercas, vivienda de obreros), netas de depreciacion</t>
        </is>
      </c>
      <c r="C8" t="inlineStr">
        <is>
          <t>varias 2010-2019</t>
        </is>
      </c>
      <c r="D8" t="inlineStr">
        <is>
          <t>Bs.</t>
        </is>
      </c>
      <c r="E8" s="3" t="n"/>
      <c r="F8" t="inlineStr">
        <is>
          <t>Mercado sim. 26.300.000.000,00</t>
        </is>
      </c>
      <c r="G8" t="inlineStr">
        <is>
          <t>Auxiliar de activo fijo sim.</t>
        </is>
      </c>
      <c r="H8" t="inlineStr">
        <is>
          <t>FINCA AGROPECUARIA EN ACTIVIDAD (TIERRAS, RIEGO Y MEJORAS)</t>
        </is>
      </c>
    </row>
    <row r="9">
      <c r="A9" t="inlineStr">
        <is>
          <t>BIEN-104</t>
        </is>
      </c>
      <c r="B9" t="inlineStr">
        <is>
          <t>Maquinaria agricola (tractor 2015, tractor 2019, cosechadora 2022), neta de depreciacion acumulada Bs. 34.210.556.001,18</t>
        </is>
      </c>
      <c r="C9" t="inlineStr">
        <is>
          <t>varias 2015-2022</t>
        </is>
      </c>
      <c r="D9" t="inlineStr">
        <is>
          <t>Bs.</t>
        </is>
      </c>
      <c r="E9" s="3" t="n"/>
      <c r="F9" t="inlineStr">
        <is>
          <t>Mercado sim. 41.000.000.000,00</t>
        </is>
      </c>
      <c r="G9" t="inlineStr">
        <is>
          <t>Auxiliar + avaluo sim. 2025</t>
        </is>
      </c>
      <c r="H9" t="inlineStr">
        <is>
          <t>MAQUINARIA Y EQUIPO AGRICOLA</t>
        </is>
      </c>
    </row>
    <row r="10">
      <c r="A10" t="inlineStr">
        <is>
          <t>BIEN-105</t>
        </is>
      </c>
      <c r="B10" t="inlineStr">
        <is>
          <t>Tractor ADQUIRIDO EN EL EJERCICIO el 18/01/2026 (60% contado, 40% prestamo PAS-006)</t>
        </is>
      </c>
      <c r="C10" t="inlineStr">
        <is>
          <t>18/01/2026</t>
        </is>
      </c>
      <c r="D10" t="inlineStr">
        <is>
          <t>Bs.</t>
        </is>
      </c>
      <c r="E10" s="3" t="n"/>
      <c r="F10" t="inlineStr">
        <is>
          <t>Mercado sim. 19.000.000.000,00</t>
        </is>
      </c>
      <c r="G10" t="inlineStr">
        <is>
          <t>Factura de compra sim. 18/01/2026</t>
        </is>
      </c>
      <c r="H10" t="inlineStr">
        <is>
          <t>MAQUINARIA Y EQUIPO AGRICOLA</t>
        </is>
      </c>
    </row>
    <row r="11">
      <c r="A11" t="inlineStr">
        <is>
          <t>BIEN-106</t>
        </is>
      </c>
      <c r="B11" t="inlineStr">
        <is>
          <t>Camion de volteo ADQUIRIDO EN EL EJERCICIO el 27/06/2026 (de contado)</t>
        </is>
      </c>
      <c r="C11" t="inlineStr">
        <is>
          <t>27/06/2026</t>
        </is>
      </c>
      <c r="D11" t="inlineStr">
        <is>
          <t>Bs.</t>
        </is>
      </c>
      <c r="E11" s="3" t="n"/>
      <c r="F11" t="inlineStr">
        <is>
          <t>Mercado sim. 23.600.000.000,00</t>
        </is>
      </c>
      <c r="G11" t="inlineStr">
        <is>
          <t>Factura de compra sim. 27/06/2026</t>
        </is>
      </c>
      <c r="H11" t="inlineStr">
        <is>
          <t>MAQUINARIA Y EQUIPO AGRICOLA</t>
        </is>
      </c>
    </row>
    <row r="12">
      <c r="A12" t="inlineStr">
        <is>
          <t>BIEN-107</t>
        </is>
      </c>
      <c r="B12" t="inlineStr">
        <is>
          <t>Semovientes: 450 cabezas bovinas en 6 lotes (auxiliar por lote; 120 cabezas compradas el 11/11/2025, DENTRO DEL EJERCICIO)</t>
        </is>
      </c>
      <c r="C12" t="inlineStr">
        <is>
          <t>varias</t>
        </is>
      </c>
      <c r="D12" t="inlineStr">
        <is>
          <t>Bs.</t>
        </is>
      </c>
      <c r="E12" s="3" t="n"/>
      <c r="F12" t="inlineStr">
        <is>
          <t>Mercado sim. 67.500.000.000,00</t>
        </is>
      </c>
      <c r="G12" t="inlineStr">
        <is>
          <t>Auxiliar de hato sim. + guias de hierro</t>
        </is>
      </c>
      <c r="H12" t="inlineStr">
        <is>
          <t>SEMOVIENTES</t>
        </is>
      </c>
    </row>
    <row r="13">
      <c r="A13" t="inlineStr">
        <is>
          <t>BIEN-110</t>
        </is>
      </c>
      <c r="B13" t="inlineStr">
        <is>
          <t>Terreno urbano comercial (ubicacion 5), 8.200 m2. NOTA: valor en libros muy superior al mercado (burbuja revertida, nota 10)</t>
        </is>
      </c>
      <c r="C13" t="inlineStr">
        <is>
          <t>13/09/2013</t>
        </is>
      </c>
      <c r="D13" t="inlineStr">
        <is>
          <t>Bs.</t>
        </is>
      </c>
      <c r="E13" s="3" t="n"/>
      <c r="F13" t="inlineStr">
        <is>
          <t>Catastro sim. 30.500.000.000,00 / Mercado sim. 21.800.000.000,00</t>
        </is>
      </c>
      <c r="G13" t="inlineStr">
        <is>
          <t>Registro inmobiliario sim.</t>
        </is>
      </c>
      <c r="H13" t="inlineStr">
        <is>
          <t>INMUEBLES URBANOS, EN EL EXTERIOR Y DERECHOS</t>
        </is>
      </c>
    </row>
    <row r="14">
      <c r="A14" t="inlineStr">
        <is>
          <t>BIEN-111</t>
        </is>
      </c>
      <c r="B14" t="inlineStr">
        <is>
          <t>Edificio comercial terminado 2010, neto de depreciacion. NOTA: valor en libros muy inferior al mercado (nota 10)</t>
        </is>
      </c>
      <c r="C14" t="inlineStr">
        <is>
          <t>27/03/2010</t>
        </is>
      </c>
      <c r="D14" t="inlineStr">
        <is>
          <t>Bs.</t>
        </is>
      </c>
      <c r="E14" s="3" t="n"/>
      <c r="F14" t="inlineStr">
        <is>
          <t>Mercado sim. 79.000.000.000,00</t>
        </is>
      </c>
      <c r="G14" t="inlineStr">
        <is>
          <t>Registro + avaluo sim. 2024</t>
        </is>
      </c>
      <c r="H14" t="inlineStr">
        <is>
          <t>INMUEBLES URBANOS, EN EL EXTERIOR Y DERECHOS</t>
        </is>
      </c>
    </row>
    <row r="15">
      <c r="A15" t="inlineStr">
        <is>
          <t>BIEN-112</t>
        </is>
      </c>
      <c r="B15" t="inlineStr">
        <is>
          <t>Apartamento en el exterior (Panama), regla de valoracion sim. declarada en nota 11</t>
        </is>
      </c>
      <c r="C15" t="inlineStr">
        <is>
          <t>14/06/2019</t>
        </is>
      </c>
      <c r="D15" t="inlineStr">
        <is>
          <t>USD 310.000,00</t>
        </is>
      </c>
      <c r="E15" s="3" t="n"/>
      <c r="F15" t="inlineStr">
        <is>
          <t>Mercado sim. USD 335.000,00</t>
        </is>
      </c>
      <c r="G15" t="inlineStr">
        <is>
          <t>Escritura publica sim. Panama</t>
        </is>
      </c>
      <c r="H15" t="inlineStr">
        <is>
          <t>INMUEBLES URBANOS, EN EL EXTERIOR Y DERECHOS</t>
        </is>
      </c>
    </row>
    <row r="16">
      <c r="A16" t="inlineStr">
        <is>
          <t>BIEN-113</t>
        </is>
      </c>
      <c r="B16" t="inlineStr">
        <is>
          <t>Derecho de tiempo compartido / multipropiedad (2 semanas anuales, resort ficticio)</t>
        </is>
      </c>
      <c r="C16" t="inlineStr">
        <is>
          <t>09/02/2021</t>
        </is>
      </c>
      <c r="D16" t="inlineStr">
        <is>
          <t>Bs.</t>
        </is>
      </c>
      <c r="E16" s="3" t="n"/>
      <c r="F16" t="inlineStr">
        <is>
          <t>Mercado sim. 5.900.000.000,00</t>
        </is>
      </c>
      <c r="G16" t="inlineStr">
        <is>
          <t>Contrato de multipropiedad sim.</t>
        </is>
      </c>
      <c r="H16" t="inlineStr">
        <is>
          <t>INMUEBLES URBANOS, EN EL EXTERIOR Y DERECHOS</t>
        </is>
      </c>
    </row>
    <row r="17">
      <c r="A17" t="inlineStr">
        <is>
          <t>BIEN-114</t>
        </is>
      </c>
      <c r="B17" t="inlineStr">
        <is>
          <t>Participacion NO cotizada: 35% de Agroexportadora del Llano Ficticio, C.A. Capital + reservas de su ultimo balance aprobado al 30/09/2025: Bs. 148.000.000.000,00 (35% = fila). Titulos totales 1.000, poseidos 350</t>
        </is>
      </c>
      <c r="C17" t="inlineStr">
        <is>
          <t>17/05/2017</t>
        </is>
      </c>
      <c r="D17" t="inlineStr">
        <is>
          <t>Bs.</t>
        </is>
      </c>
      <c r="E17" s="3" t="n"/>
      <c r="F17" t="inlineStr">
        <is>
          <t>Balance aprobado sim. 30/09/2025</t>
        </is>
      </c>
      <c r="G17" t="inlineStr">
        <is>
          <t>Acta de aprobacion sim.</t>
        </is>
      </c>
      <c r="H17" t="inlineStr">
        <is>
          <t>PARTICIPACIONES SOCIETARIAS NO COTIZADAS</t>
        </is>
      </c>
    </row>
    <row r="18">
      <c r="A18" t="inlineStr">
        <is>
          <t>BIEN-120</t>
        </is>
      </c>
      <c r="B18" t="inlineStr">
        <is>
          <t>Collar de esmeraldas y oro</t>
        </is>
      </c>
      <c r="C18" t="inlineStr">
        <is>
          <t>04/12/2016</t>
        </is>
      </c>
      <c r="D18" t="inlineStr">
        <is>
          <t>Bs.</t>
        </is>
      </c>
      <c r="E18" s="3" t="n"/>
      <c r="F18" t="inlineStr">
        <is>
          <t>Mercado sim. 11.200.000.000,00</t>
        </is>
      </c>
      <c r="G18" t="inlineStr">
        <is>
          <t>Factura sim. joyeria</t>
        </is>
      </c>
      <c r="H18" t="inlineStr">
        <is>
          <t>JOYAS, OBRAS DE ARTE Y ANTIGUEDADES</t>
        </is>
      </c>
    </row>
    <row r="19">
      <c r="A19" t="inlineStr">
        <is>
          <t>BIEN-121</t>
        </is>
      </c>
      <c r="B19" t="inlineStr">
        <is>
          <t>Pintura comprada DIRECTAMENTE AL AUTOR (dato visible, tratamiento sin resolver)</t>
        </is>
      </c>
      <c r="C19" t="inlineStr">
        <is>
          <t>22/08/2018</t>
        </is>
      </c>
      <c r="D19" t="inlineStr">
        <is>
          <t>Bs.</t>
        </is>
      </c>
      <c r="E19" s="3" t="n"/>
      <c r="F19" t="inlineStr">
        <is>
          <t>Mercado sim. 6.400.000.000,00</t>
        </is>
      </c>
      <c r="G19" t="inlineStr">
        <is>
          <t>Contrato sim. con el autor</t>
        </is>
      </c>
      <c r="H19" t="inlineStr">
        <is>
          <t>JOYAS, OBRAS DE ARTE Y ANTIGUEDADES</t>
        </is>
      </c>
    </row>
    <row r="20">
      <c r="A20" t="inlineStr">
        <is>
          <t>BIEN-122</t>
        </is>
      </c>
      <c r="B20" t="inlineStr">
        <is>
          <t>Escultura en bronce</t>
        </is>
      </c>
      <c r="C20" t="inlineStr">
        <is>
          <t>15/01/2020</t>
        </is>
      </c>
      <c r="D20" t="inlineStr">
        <is>
          <t>Bs.</t>
        </is>
      </c>
      <c r="E20" s="3" t="n"/>
      <c r="F20" t="inlineStr">
        <is>
          <t>Mercado sim. 7.100.000.000,00</t>
        </is>
      </c>
      <c r="G20" t="inlineStr">
        <is>
          <t>Factura sim. galeria</t>
        </is>
      </c>
      <c r="H20" t="inlineStr">
        <is>
          <t>JOYAS, OBRAS DE ARTE Y ANTIGUEDADES</t>
        </is>
      </c>
    </row>
    <row r="21">
      <c r="A21" t="inlineStr">
        <is>
          <t>BIEN-123</t>
        </is>
      </c>
      <c r="B21" t="inlineStr">
        <is>
          <t>Reloj de bolsillo antiguo ADQUIRIDO EN EL EJERCICIO el 22/04/2026</t>
        </is>
      </c>
      <c r="C21" t="inlineStr">
        <is>
          <t>22/04/2026</t>
        </is>
      </c>
      <c r="D21" t="inlineStr">
        <is>
          <t>Bs.</t>
        </is>
      </c>
      <c r="E21" s="3" t="n"/>
      <c r="F21" t="inlineStr">
        <is>
          <t>Mercado sim. 4.600.000.000,00</t>
        </is>
      </c>
      <c r="G21" t="inlineStr">
        <is>
          <t>Factura sim. anticuario</t>
        </is>
      </c>
      <c r="H21" t="inlineStr">
        <is>
          <t>JOYAS, OBRAS DE ARTE Y ANTIGUEDADES</t>
        </is>
      </c>
    </row>
    <row r="22">
      <c r="A22" t="inlineStr">
        <is>
          <t>BIEN-130</t>
        </is>
      </c>
      <c r="B22" t="inlineStr">
        <is>
          <t>Galpon registrado a nombre de la empresa con USUFRUCTO A FAVOR DE UN TERCERO (titularidad economica discutible, nota 13)</t>
        </is>
      </c>
      <c r="C22" t="inlineStr">
        <is>
          <t>08/10/2014</t>
        </is>
      </c>
      <c r="D22" t="inlineStr">
        <is>
          <t>Bs.</t>
        </is>
      </c>
      <c r="E22" s="3" t="n"/>
      <c r="F22" t="inlineStr">
        <is>
          <t>Mercado sim. 19.800.000.000,00</t>
        </is>
      </c>
      <c r="G22" t="inlineStr">
        <is>
          <t>Registro + contrato de usufructo sim.</t>
        </is>
      </c>
      <c r="H22" t="inlineStr">
        <is>
          <t>INMUEBLES URBANOS, EN EL EXTERIOR Y DERECHOS</t>
        </is>
      </c>
    </row>
    <row r="23">
      <c r="A23" t="inlineStr">
        <is>
          <t>BIEN-140</t>
        </is>
      </c>
      <c r="B23" t="inlineStr">
        <is>
          <t>Lote de repuestos agricolas - SOPORTE PENDIENTE (sin factura de valoracion, nota 14)</t>
        </is>
      </c>
      <c r="C23" t="inlineStr">
        <is>
          <t>varias</t>
        </is>
      </c>
      <c r="D23" t="inlineStr">
        <is>
          <t>Bs.</t>
        </is>
      </c>
      <c r="E23" s="3" t="n"/>
      <c r="F23" t="inlineStr">
        <is>
          <t>SOPORTE PENDIENTE</t>
        </is>
      </c>
      <c r="G23" t="inlineStr">
        <is>
          <t>Listado interno sin factura</t>
        </is>
      </c>
      <c r="H23" t="inlineStr">
        <is>
          <t>PARTIDAS CON SOPORTE PENDIENTE</t>
        </is>
      </c>
    </row>
    <row r="24">
      <c r="A24" t="inlineStr">
        <is>
          <t>BIEN-141</t>
        </is>
      </c>
      <c r="B24" t="inlineStr">
        <is>
          <t>Equipo de aire acondicionado central del galpon - SOPORTE PENDIENTE (sin factura de valoracion, nota 14)</t>
        </is>
      </c>
      <c r="C24" t="inlineStr">
        <is>
          <t>2023</t>
        </is>
      </c>
      <c r="D24" t="inlineStr">
        <is>
          <t>Bs.</t>
        </is>
      </c>
      <c r="E24" s="3" t="n"/>
      <c r="F24" t="inlineStr">
        <is>
          <t>SOPORTE PENDIENTE</t>
        </is>
      </c>
      <c r="G24" t="inlineStr">
        <is>
          <t>Listado interno sin factura</t>
        </is>
      </c>
      <c r="H24" t="inlineStr">
        <is>
          <t>PARTIDAS CON SOPORTE PENDIENTE</t>
        </is>
      </c>
    </row>
    <row r="25">
      <c r="A25" t="inlineStr">
        <is>
          <t>BIEN-150</t>
        </is>
      </c>
      <c r="B25" t="inlineStr">
        <is>
          <t>Caja principal Bs.</t>
        </is>
      </c>
      <c r="C25" t="inlineStr">
        <is>
          <t>30/09/2026</t>
        </is>
      </c>
      <c r="D25" t="inlineStr">
        <is>
          <t>Bs.</t>
        </is>
      </c>
      <c r="E25" s="3" t="n"/>
      <c r="F25" t="inlineStr">
        <is>
          <t>n/a</t>
        </is>
      </c>
      <c r="G25" t="inlineStr">
        <is>
          <t>Arqueo sim. 30/09/2026</t>
        </is>
      </c>
      <c r="H25" t="inlineStr">
        <is>
          <t>EFECTIVO Y EQUIVALENTES</t>
        </is>
      </c>
    </row>
    <row r="26">
      <c r="A26" t="inlineStr">
        <is>
          <t>BIEN-151</t>
        </is>
      </c>
      <c r="B26" t="inlineStr">
        <is>
          <t>Banco Agrario Ficticio, cta. cte. Bs. N 0301-0000-0000-55</t>
        </is>
      </c>
      <c r="C26" t="inlineStr">
        <is>
          <t>30/09/2026</t>
        </is>
      </c>
      <c r="D26" t="inlineStr">
        <is>
          <t>Bs.</t>
        </is>
      </c>
      <c r="E26" s="3" t="n"/>
      <c r="F26" t="inlineStr">
        <is>
          <t>n/a</t>
        </is>
      </c>
      <c r="G26" t="inlineStr">
        <is>
          <t>Estado de cuenta sim. 30/09/2026</t>
        </is>
      </c>
      <c r="H26" t="inlineStr">
        <is>
          <t>EFECTIVO Y EQUIVALENTES</t>
        </is>
      </c>
    </row>
    <row r="27">
      <c r="A27" t="inlineStr">
        <is>
          <t>BIEN-152</t>
        </is>
      </c>
      <c r="B27" t="inlineStr">
        <is>
          <t>Banco Agrario Ficticio, cta. USD N 0301-0000-0000-71</t>
        </is>
      </c>
      <c r="C27" t="inlineStr">
        <is>
          <t>30/09/2026</t>
        </is>
      </c>
      <c r="D27" t="inlineStr">
        <is>
          <t>USD 22.000,00</t>
        </is>
      </c>
      <c r="E27" s="3" t="n"/>
      <c r="F27" t="inlineStr">
        <is>
          <t>n/a</t>
        </is>
      </c>
      <c r="G27" t="inlineStr">
        <is>
          <t>Estado de cuenta sim. 30/09/2026</t>
        </is>
      </c>
      <c r="H27" t="inlineStr">
        <is>
          <t>EFECTIVO Y EQUIVALENTES</t>
        </is>
      </c>
    </row>
    <row r="28">
      <c r="A28" t="inlineStr">
        <is>
          <t>BIEN-160</t>
        </is>
      </c>
      <c r="B28" t="inlineStr">
        <is>
          <t>Cuentas por cobrar comerciales (ventas de cosecha, auxiliar por cliente)</t>
        </is>
      </c>
      <c r="C28" t="inlineStr">
        <is>
          <t>30/09/2026</t>
        </is>
      </c>
      <c r="D28" t="inlineStr">
        <is>
          <t>Bs.</t>
        </is>
      </c>
      <c r="E28" s="3" t="n"/>
      <c r="F28" t="inlineStr">
        <is>
          <t>n/a</t>
        </is>
      </c>
      <c r="G28" t="inlineStr">
        <is>
          <t>Auxiliar de clientes sim.</t>
        </is>
      </c>
      <c r="H28" t="inlineStr">
        <is>
          <t>CUENTAS POR COBRAR</t>
        </is>
      </c>
    </row>
    <row r="29">
      <c r="A29" t="inlineStr">
        <is>
          <t>BIEN-170</t>
        </is>
      </c>
      <c r="B29" t="inlineStr">
        <is>
          <t>Inventario de insumos agricolas (semillas, fertilizantes, agroquimicos), a costo</t>
        </is>
      </c>
      <c r="C29" t="inlineStr">
        <is>
          <t>30/09/2026</t>
        </is>
      </c>
      <c r="D29" t="inlineStr">
        <is>
          <t>Bs.</t>
        </is>
      </c>
      <c r="E29" s="3" t="n"/>
      <c r="F29" t="inlineStr">
        <is>
          <t>Costo = libros</t>
        </is>
      </c>
      <c r="G29" t="inlineStr">
        <is>
          <t>Conteo fisico sim. 30/09/2026</t>
        </is>
      </c>
      <c r="H29" t="inlineStr">
        <is>
          <t>INVENTARIOS DE INSUMOS</t>
        </is>
      </c>
    </row>
    <row r="30">
      <c r="A30" s="2" t="inlineStr">
        <is>
          <t>TOTAL AUXILIAR</t>
        </is>
      </c>
      <c r="E30" s="4">
        <f>SUM(E6:E29)</f>
        <v/>
      </c>
      <c r="H30" t="inlineStr">
        <is>
          <t>Debe ser igual a TOTAL del Balance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10" customWidth="1" min="1" max="1"/>
    <col width="95" customWidth="1" min="2" max="2"/>
    <col width="14" customWidth="1" min="3" max="3"/>
    <col width="24" customWidth="1" min="4" max="4"/>
    <col width="24" customWidth="1" min="5" max="5"/>
    <col width="24" customWidth="1" min="6" max="6"/>
  </cols>
  <sheetData>
    <row r="1">
      <c r="A1" t="inlineStr">
        <is>
          <t>SANDBOX - DATOS 100% FICTICIOS - SIN VALOR CONTABLE, FISCAL NI LEGAL</t>
        </is>
      </c>
    </row>
    <row r="2">
      <c r="A2" t="inlineStr">
        <is>
          <t>AdaptaPro SANDBOX, C.A. | RIF: J123456789 | Domicilio fiscal: CC Milenium, Oficina N1-01</t>
        </is>
      </c>
    </row>
    <row r="3">
      <c r="A3" t="inlineStr">
        <is>
          <t>ESCENARIO B | CORTE AL 30/09/2026</t>
        </is>
      </c>
    </row>
    <row r="4"/>
    <row r="5">
      <c r="A5" s="1" t="inlineStr">
        <is>
          <t>ID</t>
        </is>
      </c>
      <c r="B5" s="1" t="inlineStr">
        <is>
          <t>Acreedor / origen / garantia</t>
        </is>
      </c>
      <c r="C5" s="1" t="inlineStr">
        <is>
          <t>Vencimiento</t>
        </is>
      </c>
      <c r="D5" s="1" t="inlineStr">
        <is>
          <t>Saldo capital 30/09/2026 (Bs.)</t>
        </is>
      </c>
      <c r="E5" s="1" t="inlineStr">
        <is>
          <t>Saldo intereses 30/09/2026 (Bs.)</t>
        </is>
      </c>
      <c r="F5" s="1" t="inlineStr">
        <is>
          <t>Total (Bs.)</t>
        </is>
      </c>
    </row>
    <row r="6">
      <c r="A6" t="inlineStr">
        <is>
          <t>PAS-001</t>
        </is>
      </c>
      <c r="B6" t="inlineStr">
        <is>
          <t>Prestamo hipotecario Banco Agrario Ficticio (2021). Garantia: finca BIEN-101</t>
        </is>
      </c>
      <c r="C6" t="inlineStr">
        <is>
          <t>15/05/2028</t>
        </is>
      </c>
      <c r="D6" s="3" t="n"/>
      <c r="E6" s="3" t="n"/>
      <c r="F6" s="3">
        <f>D6+E6</f>
        <v/>
      </c>
    </row>
    <row r="7">
      <c r="A7" t="inlineStr">
        <is>
          <t>PAS-002</t>
        </is>
      </c>
      <c r="B7" t="inlineStr">
        <is>
          <t>Prestamo simple agropecuario Banco Agrario Ficticio</t>
        </is>
      </c>
      <c r="C7" t="inlineStr">
        <is>
          <t>20/11/2026</t>
        </is>
      </c>
      <c r="D7" s="3" t="n"/>
      <c r="E7" s="3" t="n"/>
      <c r="F7" s="3">
        <f>D7+E7</f>
        <v/>
      </c>
    </row>
    <row r="8">
      <c r="A8" t="inlineStr">
        <is>
          <t>PAS-003</t>
        </is>
      </c>
      <c r="B8" t="inlineStr">
        <is>
          <t>Cuentas por pagar comerciales (auxiliar por proveedor)</t>
        </is>
      </c>
      <c r="C8" t="inlineStr">
        <is>
          <t>30/10/2026</t>
        </is>
      </c>
      <c r="D8" s="3" t="n"/>
      <c r="E8" s="3" t="n"/>
      <c r="F8" s="3">
        <f>D8+E8</f>
        <v/>
      </c>
    </row>
    <row r="9">
      <c r="A9" t="inlineStr">
        <is>
          <t>PAS-004</t>
        </is>
      </c>
      <c r="B9" t="inlineStr">
        <is>
          <t>Impuestos por pagar (ISLR, IVA, municipales)</t>
        </is>
      </c>
      <c r="C9" t="inlineStr">
        <is>
          <t>varias</t>
        </is>
      </c>
      <c r="D9" s="3" t="n"/>
      <c r="E9" s="3" t="n"/>
      <c r="F9" s="3">
        <f>D9+E9</f>
        <v/>
      </c>
    </row>
    <row r="10">
      <c r="A10" t="inlineStr">
        <is>
          <t>PAS-005</t>
        </is>
      </c>
      <c r="B10" t="inlineStr">
        <is>
          <t>Provision de prestaciones sociales (pasivo laboral provisionado, nota 8)</t>
        </is>
      </c>
      <c r="C10" t="inlineStr">
        <is>
          <t>n/a</t>
        </is>
      </c>
      <c r="D10" s="3" t="n"/>
      <c r="E10" s="3" t="n"/>
      <c r="F10" s="3">
        <f>D10+E10</f>
        <v/>
      </c>
    </row>
    <row r="11">
      <c r="A11" t="inlineStr">
        <is>
          <t>PAS-006</t>
        </is>
      </c>
      <c r="B11" t="inlineStr">
        <is>
          <t>Prestamo Banco de Fomento Ficticio para el tractor BIEN-105 (18/01/2026). Garantia: el mismo tractor</t>
        </is>
      </c>
      <c r="C11" t="inlineStr">
        <is>
          <t>18/01/2029</t>
        </is>
      </c>
      <c r="D11" s="3" t="n"/>
      <c r="E11" s="3" t="n"/>
      <c r="F11" s="3">
        <f>D11+E11</f>
        <v/>
      </c>
    </row>
    <row r="12">
      <c r="A12" s="2" t="inlineStr">
        <is>
          <t>TOTAL PASIVOS</t>
        </is>
      </c>
      <c r="D12" s="3">
        <f>SUM(D6:D11)</f>
        <v/>
      </c>
      <c r="E12" s="3">
        <f>SUM(E6:E11)</f>
        <v/>
      </c>
      <c r="F12" s="3">
        <f>SUM(F6:F11)</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6" customWidth="1" min="1" max="1"/>
    <col width="150" customWidth="1" min="2" max="2"/>
  </cols>
  <sheetData>
    <row r="1">
      <c r="A1" t="inlineStr">
        <is>
          <t>SANDBOX - DATOS 100% FICTICIOS - SIN VALOR CONTABLE, FISCAL NI LEGAL</t>
        </is>
      </c>
    </row>
    <row r="2">
      <c r="A2" t="inlineStr">
        <is>
          <t>AdaptaPro SANDBOX, C.A. | RIF: J123456789 | Domicilio fiscal: CC Milenium, Oficina N1-01</t>
        </is>
      </c>
    </row>
    <row r="3">
      <c r="A3" t="inlineStr">
        <is>
          <t>ESCENARIO B | CORTE AL 30/09/2026</t>
        </is>
      </c>
    </row>
    <row r="4"/>
    <row r="5">
      <c r="A5" s="1" t="inlineStr">
        <is>
          <t>Nota</t>
        </is>
      </c>
      <c r="B5" s="1" t="inlineStr">
        <is>
          <t>Texto</t>
        </is>
      </c>
    </row>
    <row r="6">
      <c r="A6" t="n">
        <v>1</v>
      </c>
      <c r="B6" t="inlineStr">
        <is>
          <t>--- Nota de conversion y unidad tributaria de diseno (simuladas) ---</t>
        </is>
      </c>
    </row>
    <row r="7">
      <c r="A7" t="n">
        <v>2</v>
      </c>
      <c r="B7" t="inlineStr">
        <is>
          <t>Tasas de cambio simuladas al 30/09/2026: 1 USD = Bs. 250,00 y 1 EUR = Bs. 270,00 (valores redondos de diseno).</t>
        </is>
      </c>
    </row>
    <row r="8">
      <c r="A8" t="n">
        <v>3</v>
      </c>
      <c r="B8" t="inlineStr">
        <is>
          <t>Unidad tributaria (U.T.) simulada de diseno: Bs. 1.800,00 (solo referencia de diseno, no es la U.T. oficial).</t>
        </is>
      </c>
    </row>
    <row r="9">
      <c r="A9" t="n">
        <v>4</v>
      </c>
      <c r="B9" t="inlineStr">
        <is>
          <t>--- Cuentas de orden (fuera del balance) ---</t>
        </is>
      </c>
    </row>
    <row r="10">
      <c r="A10" t="n">
        <v>5</v>
      </c>
      <c r="B10" t="inlineStr">
        <is>
          <t>ID | Concepto | Valor de referencia sim. (Bs.)</t>
        </is>
      </c>
    </row>
    <row r="11">
      <c r="A11" t="n">
        <v>6</v>
      </c>
      <c r="B11" t="inlineStr">
        <is>
          <t>ORD-001 | Empacadora de frutas propiedad de un tercero, usada gratis por la empresa sin contrato escrito (nota 13) | 11.000.000.000,00</t>
        </is>
      </c>
    </row>
    <row r="12">
      <c r="A12" t="n">
        <v>7</v>
      </c>
      <c r="B12" t="inlineStr">
        <is>
          <t>--- ANEXO 3 - Notas explicativas ---</t>
        </is>
      </c>
    </row>
    <row r="13">
      <c r="A13" t="n">
        <v>8</v>
      </c>
      <c r="B13" t="inlineStr">
        <is>
          <t>SANDBOX - DATOS 100% FICTICIOS - SIN VALOR CONTABLE, FISCAL NI LEGAL</t>
        </is>
      </c>
    </row>
    <row r="14">
      <c r="A14" t="n">
        <v>9</v>
      </c>
      <c r="B14" t="inlineStr">
        <is>
          <t>1. Conversion de monedas. Las partidas en USD se convirtieron a Bs. con la tasa simulada declarada (1 USD = Bs. 250,00).</t>
        </is>
      </c>
    </row>
    <row r="15">
      <c r="A15" t="n">
        <v>10</v>
      </c>
      <c r="B15" t="inlineStr">
        <is>
          <t>2. Adquisiciones durante el ejercicio (01/10/2025 al 30/09/2026). Entraron al patrimonio en este ejercicio: lote de 120 semovientes (11/11/2025, dentro de BIEN-107), BIEN-105 (tractor, 18/01/2026), BIEN-102 (sistema de riego, 05/03/2026), BIEN-123 (reloj antiguo, 22/04/2026) y BIEN-106 (camion de volteo, 27/06/2026).</t>
        </is>
      </c>
    </row>
    <row r="16">
      <c r="A16" t="n">
        <v>11</v>
      </c>
      <c r="B16" t="inlineStr">
        <is>
          <t>3. Depreciacion. La maquinaria agricola (BIEN-104) acumula depreciacion contable de Bs. 34.210.556.001,18; su valor en libros queda por debajo del mercado simulado.</t>
        </is>
      </c>
    </row>
    <row r="17">
      <c r="A17" t="n">
        <v>12</v>
      </c>
      <c r="B17" t="inlineStr">
        <is>
          <t>4. Semovientes. Valuados a costo por lote; auxiliar con cabezas, peso promedio y costo por lote (simulado).</t>
        </is>
      </c>
    </row>
    <row r="18">
      <c r="A18" t="n">
        <v>13</v>
      </c>
      <c r="B18" t="inlineStr">
        <is>
          <t>5. Inventarios de insumos. A costo, conteo fisico del 30/09/2026 (simulado).</t>
        </is>
      </c>
    </row>
    <row r="19">
      <c r="A19" t="n">
        <v>14</v>
      </c>
      <c r="B19" t="inlineStr">
        <is>
          <t>6. Hechos posteriores al corte. Ninguno declarado en este escenario.</t>
        </is>
      </c>
    </row>
    <row r="20">
      <c r="A20" t="n">
        <v>15</v>
      </c>
      <c r="B20" t="inlineStr">
        <is>
          <t>7. Cuentas de orden. La empacadora ORD-001 es de un tercero y la empresa la usa gratis: posesion sin propiedad.</t>
        </is>
      </c>
    </row>
    <row r="21">
      <c r="A21" t="n">
        <v>16</v>
      </c>
      <c r="B21" t="inlineStr">
        <is>
          <t>8. Pasivo laboral. Las prestaciones sociales estan provisionadas contablemente (PAS-005).</t>
        </is>
      </c>
    </row>
    <row r="22">
      <c r="A22" t="n">
        <v>17</v>
      </c>
      <c r="B22" t="inlineStr">
        <is>
          <t>9. Participacion no cotizada. BIEN-114 se valua con el ultimo balance aprobado de la emisora (30/09/2025, simulado): capital mas reservas por la proporcion poseida. Titulos totales 1.000, poseidos 350.</t>
        </is>
      </c>
    </row>
    <row r="23">
      <c r="A23" t="n">
        <v>18</v>
      </c>
      <c r="B23" t="inlineStr">
        <is>
          <t>10. Libros vs mercado divergente. BIEN-110 (terreno urbano) esta en libros MUY POR ENCIMA del mercado (burbuja revertida) y BIEN-111 (edificio comercial) MUY POR DEBAJO. Ambas cifras visibles; el tratamiento fiscal no esta resuelto.</t>
        </is>
      </c>
    </row>
    <row r="24">
      <c r="A24" t="n">
        <v>19</v>
      </c>
      <c r="B24" t="inlineStr">
        <is>
          <t>11. Inmueble en el exterior. BIEN-112 (Panama) con valor y regla de valoracion simulados, declarados; conversion a Bs. al 30/09/2026.</t>
        </is>
      </c>
    </row>
    <row r="25">
      <c r="A25" t="n">
        <v>20</v>
      </c>
      <c r="B25" t="inlineStr">
        <is>
          <t>12. Sector primario con indicios documentales incompletos. La finca (BIEN-101 y sus anexos) opera con actividad primaria documentada de forma visible (registro simulado, facturas de venta de cosecha), PERO el soporte completo no esta anexado. Cualquier beneficio por actividad primaria queda SIN ACREDITAR: no aplicar por el nombre de la actividad.</t>
        </is>
      </c>
    </row>
    <row r="26">
      <c r="A26" t="n">
        <v>21</v>
      </c>
      <c r="B26" t="inlineStr">
        <is>
          <t>13. Titularidad discutible en ambos sentidos. BIEN-130 esta registrado a nombre de la empresa pero un tercero tiene el usufructo; y la empacadora ORD-001 es de un tercero usada por la empresa. Atribucion sin resolver.</t>
        </is>
      </c>
    </row>
    <row r="27">
      <c r="A27" t="n">
        <v>22</v>
      </c>
      <c r="B27" t="inlineStr">
        <is>
          <t>14. Partidas sin soporte de valoracion. BIEN-140 y BIEN-141 estan marcadas SOPORTE PENDIENTE: deben tratarse como pendientes, nunca como cero.</t>
        </is>
      </c>
    </row>
    <row r="28">
      <c r="A28" t="n">
        <v>23</v>
      </c>
      <c r="B28" t="inlineStr">
        <is>
          <t>15. HALLAZGO - bien omitido del balance. Existe una compraventa del 21/07/2023 (documento anexo simulado, no registrada contablemente) por un terreno de 6 ha por Bs. 9.600.000.000,00 que NO aparece en el balance. Se declara como hallazgo en esta nota: debe incorporarse o marcarse pendiente, nunca ignorarse.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50" customWidth="1" min="1" max="1"/>
    <col width="110" customWidth="1" min="2" max="2"/>
  </cols>
  <sheetData>
    <row r="1">
      <c r="A1" t="inlineStr">
        <is>
          <t>SANDBOX - DATOS 100% FICTICIOS - SIN VALOR CONTABLE, FISCAL NI LEGAL</t>
        </is>
      </c>
    </row>
    <row r="2">
      <c r="A2" t="inlineStr">
        <is>
          <t>AdaptaPro SANDBOX, C.A. | RIF: J123456789 | Domicilio fiscal: CC Milenium, Oficina N1-01</t>
        </is>
      </c>
    </row>
    <row r="3">
      <c r="A3" t="inlineStr">
        <is>
          <t>ESCENARIO B | CORTE AL 30/09/2026</t>
        </is>
      </c>
    </row>
    <row r="5">
      <c r="A5" s="1" t="inlineStr">
        <is>
          <t>Parametro</t>
        </is>
      </c>
      <c r="B5" s="1" t="inlineStr">
        <is>
          <t>Valor/Detalle</t>
        </is>
      </c>
    </row>
    <row r="6">
      <c r="A6" t="inlineStr">
        <is>
          <t>Total activos (contable)</t>
        </is>
      </c>
      <c r="B6" s="3">
        <f>'Balance General'!B17</f>
        <v/>
      </c>
    </row>
    <row r="7">
      <c r="A7" t="inlineStr">
        <is>
          <t>Total pasivos (contable)</t>
        </is>
      </c>
      <c r="B7" s="3">
        <f>'Balance General'!B26</f>
        <v/>
      </c>
    </row>
    <row r="8">
      <c r="A8" t="inlineStr">
        <is>
          <t>Total patrimonio (contable)</t>
        </is>
      </c>
      <c r="B8" s="3">
        <f>'Balance General'!B34</f>
        <v/>
      </c>
    </row>
    <row r="9">
      <c r="A9" t="inlineStr">
        <is>
          <t>Tasa de conversion declarada</t>
        </is>
      </c>
      <c r="B9" t="inlineStr">
        <is>
          <t>Unidad tributaria (U.T.) simulada de diseno: Bs. 1.800,00 (solo referencia de diseno, no es la U.T. oficial).</t>
        </is>
      </c>
    </row>
    <row r="10">
      <c r="A10" t="inlineStr">
        <is>
          <t>Unidad tributaria de diseno (simulada)</t>
        </is>
      </c>
    </row>
    <row r="11">
      <c r="A11" t="inlineStr">
        <is>
          <t>Conchas de mango incluidas (solo codigos, sin respuestas)</t>
        </is>
      </c>
      <c r="B11" t="inlineStr">
        <is>
          <t>B1, B2, B3, B4, B5 y B6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60" customWidth="1" min="1" max="1"/>
  </cols>
  <sheetData>
    <row r="1">
      <c r="A1" t="inlineStr">
        <is>
          <t>SANDBOX - DATOS 100% FICTICIOS - SIN VALOR CONTABLE, FISCAL NI LEGAL</t>
        </is>
      </c>
    </row>
    <row r="2">
      <c r="A2" t="inlineStr">
        <is>
          <t>AdaptaPro SANDBOX, C.A. | RIF: J123456789 | Domicilio fiscal: CC Milenium, Oficina N1-01</t>
        </is>
      </c>
    </row>
    <row r="3">
      <c r="A3" t="inlineStr">
        <is>
          <t>ESCENARIO B | CORTE AL 30/09/2026</t>
        </is>
      </c>
    </row>
    <row r="5">
      <c r="A5" s="1" t="inlineStr">
        <is>
          <t>DECLARACION DEL GENERADOR</t>
        </is>
      </c>
    </row>
    <row r="6">
      <c r="A6" t="inlineStr">
        <is>
          <t>Declaro que: (a) todos los datos de este documento son 100% ficticios, generados para practica en SANDBOX; (b) la igualdad contable cuadra al centimo: Total Activos = Total Pasivos + Patrimonio (verificacion aritmetica incluida); (c) ninguna concha de mango lleva su respuesta revelada; (d) las conchas incluidas son B1, B2, B3, B4, B5 y B6; (e) el terreno omitido del balance quedo SOLO como hallazgo en la nota 15, sin incorporarlo a los totales; las dos partidas SOPORTE PENDIENTE estan marcadas; las adquisiciones del ejercicio estan marcadas en cada partida y listadas en la nota 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Instinct - Constructor KELSEN VE para AdaptaPro</dc:creator>
  <dc:title xmlns:dc="http://purl.org/dc/elements/1.1/">Balance SANDBOX Escenario B - AdaptaPro SANDBOX, C.A. - corte 30/09/2026</dc:title>
  <dcterms:created xmlns:dcterms="http://purl.org/dc/terms/" xmlns:xsi="http://www.w3.org/2001/XMLSchema-instance" xsi:type="dcterms:W3CDTF">2026-10-12T11:06:14Z</dcterms:created>
  <dcterms:modified xmlns:dcterms="http://purl.org/dc/terms/" xmlns:xsi="http://www.w3.org/2001/XMLSchema-instance" xsi:type="dcterms:W3CDTF">2026-10-16T02:41:58Z</dcterms:modified>
</cp:coreProperties>
</file>