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Patrimonio" sheetId="1" state="visible" r:id="rId1"/>
    <sheet xmlns:r="http://schemas.openxmlformats.org/officeDocument/2006/relationships" name="Auxiliar Activos" sheetId="2" state="visible" r:id="rId2"/>
    <sheet xmlns:r="http://schemas.openxmlformats.org/officeDocument/2006/relationships" name="Auxiliar Pasivos" sheetId="3" state="visible" r:id="rId3"/>
    <sheet xmlns:r="http://schemas.openxmlformats.org/officeDocument/2006/relationships" name="Notas Explicativas" sheetId="4" state="visible" r:id="rId4"/>
    <sheet xmlns:r="http://schemas.openxmlformats.org/officeDocument/2006/relationships" name="Ficha de Control" sheetId="5" state="visible" r:id="rId5"/>
    <sheet xmlns:r="http://schemas.openxmlformats.org/officeDocument/2006/relationships" name="Declarac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95" customWidth="1" min="1" max="1"/>
    <col width="24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4">
      <c r="A4" t="inlineStr">
        <is>
          <t>Autoría: AdaptaPro</t>
        </is>
      </c>
    </row>
    <row r="5">
      <c r="A5" s="1" t="inlineStr">
        <is>
          <t>ID / Cuenta</t>
        </is>
      </c>
      <c r="B5" s="1" t="inlineStr">
        <is>
          <t>Monto (Bs.)</t>
        </is>
      </c>
    </row>
    <row r="6">
      <c r="A6" s="2" t="inlineStr">
        <is>
          <t>BIENES Y DERECHOS</t>
        </is>
      </c>
    </row>
    <row r="7">
      <c r="A7" t="inlineStr">
        <is>
          <t>INMUEBLES (VIVIENDA, VACACIONAL, ARRENDADO Y CEDIDO)</t>
        </is>
      </c>
      <c r="B7" s="3">
        <f>SUMIF('Auxiliar Activos'!$H:$H,"INMUEBLES (VIVIENDA, VACACIONAL, ARRENDADO Y CEDIDO)",'Auxiliar Activos'!$E:$E)</f>
        <v/>
      </c>
    </row>
    <row r="8">
      <c r="A8" t="inlineStr">
        <is>
          <t>VEHICULOS</t>
        </is>
      </c>
      <c r="B8" s="3">
        <f>SUMIF('Auxiliar Activos'!$H:$H,"VEHICULOS",'Auxiliar Activos'!$E:$E)</f>
        <v/>
      </c>
    </row>
    <row r="9">
      <c r="A9" t="inlineStr">
        <is>
          <t>JOYAS, OBRAS DE ARTE Y ANTIGUEDADES</t>
        </is>
      </c>
      <c r="B9" s="3">
        <f>SUMIF('Auxiliar Activos'!$H:$H,"JOYAS, OBRAS DE ARTE Y ANTIGUEDADES",'Auxiliar Activos'!$E:$E)</f>
        <v/>
      </c>
    </row>
    <row r="10">
      <c r="A10" t="inlineStr">
        <is>
          <t>CRIPTOACTIVOS</t>
        </is>
      </c>
      <c r="B10" s="3">
        <f>SUMIF('Auxiliar Activos'!$H:$H,"CRIPTOACTIVOS",'Auxiliar Activos'!$E:$E)</f>
        <v/>
      </c>
    </row>
    <row r="11">
      <c r="A11" t="inlineStr">
        <is>
          <t>EFECTIVO EN EL PAIS Y EN EL EXTERIOR</t>
        </is>
      </c>
      <c r="B11" s="3">
        <f>SUMIF('Auxiliar Activos'!$H:$H,"EFECTIVO EN EL PAIS Y EN EL EXTERIOR",'Auxiliar Activos'!$E:$E)</f>
        <v/>
      </c>
    </row>
    <row r="12">
      <c r="A12" t="inlineStr">
        <is>
          <t>INVERSIONES Y CREDITOS</t>
        </is>
      </c>
      <c r="B12" s="3">
        <f>SUMIF('Auxiliar Activos'!$H:$H,"INVERSIONES Y CREDITOS",'Auxiliar Activos'!$E:$E)</f>
        <v/>
      </c>
    </row>
    <row r="13">
      <c r="A13" s="2" t="inlineStr">
        <is>
          <t>TOTAL BIENES Y DERECHOS</t>
        </is>
      </c>
      <c r="B13" s="4">
        <f>SUM(B7:B12)</f>
        <v/>
      </c>
    </row>
    <row r="14"/>
    <row r="15">
      <c r="A15" s="2" t="inlineStr">
        <is>
          <t>DEUDAS Y CARGAS</t>
        </is>
      </c>
    </row>
    <row r="16">
      <c r="A16" t="inlineStr">
        <is>
          <t>PAS-001 Prestamo personal con garantia hipotecaria sobre el local BIEN-203, Banco Nacion</t>
        </is>
      </c>
      <c r="B16" s="3">
        <f>SUM('Auxiliar Pasivos'!$D6:$E6)</f>
        <v/>
      </c>
    </row>
    <row r="17">
      <c r="A17" t="inlineStr">
        <is>
          <t>PAS-002 Tarjeta de credito Banco Nacional Ficticio, saldo al corte</t>
        </is>
      </c>
      <c r="B17" s="3">
        <f>SUM('Auxiliar Pasivos'!$D7:$E7)</f>
        <v/>
      </c>
    </row>
    <row r="18">
      <c r="A18" t="inlineStr">
        <is>
          <t>PAS-003 Tarjeta de credito Banco Istmo Ficticio (USD 6.300,00 al corte)</t>
        </is>
      </c>
      <c r="B18" s="3">
        <f>SUM('Auxiliar Pasivos'!$D8:$E8)</f>
        <v/>
      </c>
    </row>
    <row r="19">
      <c r="A19" t="inlineStr">
        <is>
          <t>PAS-004 Prestamo simple de un tercero (documento privado sim.)</t>
        </is>
      </c>
      <c r="B19" s="3">
        <f>SUM('Auxiliar Pasivos'!$D9:$E9)</f>
        <v/>
      </c>
    </row>
    <row r="20">
      <c r="A20" s="2" t="inlineStr">
        <is>
          <t>TOTAL DEUDAS Y CARGAS</t>
        </is>
      </c>
      <c r="B20" s="4">
        <f>SUM(B16:B19)</f>
        <v/>
      </c>
    </row>
    <row r="21"/>
    <row r="22">
      <c r="A22" s="2" t="inlineStr">
        <is>
          <t>PATRIMONIO NETO</t>
        </is>
      </c>
    </row>
    <row r="23">
      <c r="A23" t="inlineStr">
        <is>
          <t>Patrimonio neto (total bienes y derechos menos total deudas y cargas)</t>
        </is>
      </c>
      <c r="B23" s="3">
        <f>B13-B20</f>
        <v/>
      </c>
    </row>
    <row r="24">
      <c r="A24" s="2" t="inlineStr">
        <is>
          <t>TOTAL PATRIMONIO NETO</t>
        </is>
      </c>
      <c r="B24" s="4">
        <f>SUM(B23:B23)</f>
        <v/>
      </c>
    </row>
    <row r="25"/>
    <row r="26">
      <c r="A26" s="2" t="inlineStr">
        <is>
          <t>VERIFICACION ARITMETICA</t>
        </is>
      </c>
      <c r="B26" s="2">
        <f>IF(B13=B20+B24,"CUADRA AL CENTIMO: Bienes = Deudas + Patrimonio neto","NO CUADRA")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6" customWidth="1" min="3" max="3"/>
    <col width="16" customWidth="1" min="4" max="4"/>
    <col width="24" customWidth="1" min="5" max="5"/>
    <col width="45" customWidth="1" min="6" max="6"/>
    <col width="40" customWidth="1" min="7" max="7"/>
    <col width="50" customWidth="1" min="8" max="8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4"/>
    <row r="5">
      <c r="A5" s="1" t="inlineStr">
        <is>
          <t>ID</t>
        </is>
      </c>
      <c r="B5" s="1" t="inlineStr">
        <is>
          <t>Descripcion</t>
        </is>
      </c>
      <c r="C5" s="1" t="inlineStr">
        <is>
          <t>Fecha adquisicion</t>
        </is>
      </c>
      <c r="D5" s="1" t="inlineStr">
        <is>
          <t>Moneda origen</t>
        </is>
      </c>
      <c r="E5" s="1" t="inlineStr">
        <is>
          <t>Valor en libros 30/09/2026 (Bs.)</t>
        </is>
      </c>
      <c r="F5" s="1" t="inlineStr">
        <is>
          <t>Valor de referencia (mercado/catastro/cotizacion) simulado</t>
        </is>
      </c>
      <c r="G5" s="1" t="inlineStr">
        <is>
          <t>Fuente simulada</t>
        </is>
      </c>
      <c r="H5" s="1" t="inlineStr">
        <is>
          <t>Categoria (concilia con Balance)</t>
        </is>
      </c>
    </row>
    <row r="6">
      <c r="A6" t="inlineStr">
        <is>
          <t>BIEN-201</t>
        </is>
      </c>
      <c r="B6" t="inlineStr">
        <is>
          <t>Vivienda principal, registrada como tal en el registro inmobiliario sim. Indicios documentales, SIN soporte completo anexado (nota 12)</t>
        </is>
      </c>
      <c r="C6" t="inlineStr">
        <is>
          <t>09/05/2012</t>
        </is>
      </c>
      <c r="D6" t="inlineStr">
        <is>
          <t>Bs.</t>
        </is>
      </c>
      <c r="E6" s="3" t="n"/>
      <c r="F6" t="inlineStr">
        <is>
          <t>Mercado sim. 164.000.000.000,00</t>
        </is>
      </c>
      <c r="G6" t="inlineStr">
        <is>
          <t>Registro inmobiliario sim. como vivienda principal</t>
        </is>
      </c>
      <c r="H6" t="inlineStr">
        <is>
          <t>INMUEBLES (VIVIENDA, VACACIONAL, ARRENDADO Y CEDIDO)</t>
        </is>
      </c>
    </row>
    <row r="7">
      <c r="A7" t="inlineStr">
        <is>
          <t>BIEN-202</t>
        </is>
      </c>
      <c r="B7" t="inlineStr">
        <is>
          <t>Apartamento vacacional en la costa</t>
        </is>
      </c>
      <c r="C7" t="inlineStr">
        <is>
          <t>23/11/2018</t>
        </is>
      </c>
      <c r="D7" t="inlineStr">
        <is>
          <t>Bs.</t>
        </is>
      </c>
      <c r="E7" s="3" t="n"/>
      <c r="F7" t="inlineStr">
        <is>
          <t>Mercado sim. 95.000.000.000,00</t>
        </is>
      </c>
      <c r="G7" t="inlineStr">
        <is>
          <t>Registro inmobiliario sim.</t>
        </is>
      </c>
      <c r="H7" t="inlineStr">
        <is>
          <t>INMUEBLES (VIVIENDA, VACACIONAL, ARRENDADO Y CEDIDO)</t>
        </is>
      </c>
    </row>
    <row r="8">
      <c r="A8" t="inlineStr">
        <is>
          <t>BIEN-203</t>
        </is>
      </c>
      <c r="B8" t="inlineStr">
        <is>
          <t>Local comercial propio, afectado a arrendamiento a un tercero (contrato sim.)</t>
        </is>
      </c>
      <c r="C8" t="inlineStr">
        <is>
          <t>15/02/2016</t>
        </is>
      </c>
      <c r="D8" t="inlineStr">
        <is>
          <t>Bs.</t>
        </is>
      </c>
      <c r="E8" s="3" t="n"/>
      <c r="F8" t="inlineStr">
        <is>
          <t>Mercado sim. 122.000.000.000,00</t>
        </is>
      </c>
      <c r="G8" t="inlineStr">
        <is>
          <t>Registro + contrato de arrendamiento sim.</t>
        </is>
      </c>
      <c r="H8" t="inlineStr">
        <is>
          <t>INMUEBLES (VIVIENDA, VACACIONAL, ARRENDADO Y CEDIDO)</t>
        </is>
      </c>
    </row>
    <row r="9">
      <c r="A9" t="inlineStr">
        <is>
          <t>BIEN-204</t>
        </is>
      </c>
      <c r="B9" t="inlineStr">
        <is>
          <t>Galpon PROPIO cedido en comodato a un tercero (contrato registrado, nota 13)</t>
        </is>
      </c>
      <c r="C9" t="inlineStr">
        <is>
          <t>07/09/2020</t>
        </is>
      </c>
      <c r="D9" t="inlineStr">
        <is>
          <t>Bs.</t>
        </is>
      </c>
      <c r="E9" s="3" t="n"/>
      <c r="F9" t="inlineStr">
        <is>
          <t>Mercado sim. 63.000.000.000,00</t>
        </is>
      </c>
      <c r="G9" t="inlineStr">
        <is>
          <t>Titulo + contrato de comodato sim. registrado</t>
        </is>
      </c>
      <c r="H9" t="inlineStr">
        <is>
          <t>INMUEBLES (VIVIENDA, VACACIONAL, ARRENDADO Y CEDIDO)</t>
        </is>
      </c>
    </row>
    <row r="10">
      <c r="A10" t="inlineStr">
        <is>
          <t>BIEN-205</t>
        </is>
      </c>
      <c r="B10" t="inlineStr">
        <is>
          <t>Vehiculo de uso personal 2021</t>
        </is>
      </c>
      <c r="C10" t="inlineStr">
        <is>
          <t>18/03/2021</t>
        </is>
      </c>
      <c r="D10" t="inlineStr">
        <is>
          <t>Bs.</t>
        </is>
      </c>
      <c r="E10" s="3" t="n"/>
      <c r="F10" t="inlineStr">
        <is>
          <t>Mercado sim. 23.600.000.000,00</t>
        </is>
      </c>
      <c r="G10" t="inlineStr">
        <is>
          <t>Titulo sim.</t>
        </is>
      </c>
      <c r="H10" t="inlineStr">
        <is>
          <t>VEHICULOS</t>
        </is>
      </c>
    </row>
    <row r="11">
      <c r="A11" t="inlineStr">
        <is>
          <t>BIEN-206</t>
        </is>
      </c>
      <c r="B11" t="inlineStr">
        <is>
          <t>Vehiculo de lujo 2024. NOTA: uso parcial en la actividad economica (nota 14), atribucion sin resolver</t>
        </is>
      </c>
      <c r="C11" t="inlineStr">
        <is>
          <t>02/06/2024</t>
        </is>
      </c>
      <c r="D11" t="inlineStr">
        <is>
          <t>Bs.</t>
        </is>
      </c>
      <c r="E11" s="3" t="n"/>
      <c r="F11" t="inlineStr">
        <is>
          <t>Mercado sim. 72.400.000.000,00</t>
        </is>
      </c>
      <c r="G11" t="inlineStr">
        <is>
          <t>Titulo sim.</t>
        </is>
      </c>
      <c r="H11" t="inlineStr">
        <is>
          <t>VEHICULOS</t>
        </is>
      </c>
    </row>
    <row r="12">
      <c r="A12" t="inlineStr">
        <is>
          <t>BIEN-207</t>
        </is>
      </c>
      <c r="B12" t="inlineStr">
        <is>
          <t>Vehiculo utilitario ADQUIRIDO EN EL EJERCICIO el 19/02/2026</t>
        </is>
      </c>
      <c r="C12" t="inlineStr">
        <is>
          <t>19/02/2026</t>
        </is>
      </c>
      <c r="D12" t="inlineStr">
        <is>
          <t>Bs.</t>
        </is>
      </c>
      <c r="E12" s="3" t="n"/>
      <c r="F12" t="inlineStr">
        <is>
          <t>Mercado sim. 41.800.000.000,00</t>
        </is>
      </c>
      <c r="G12" t="inlineStr">
        <is>
          <t>Factura sim. 19/02/2026</t>
        </is>
      </c>
      <c r="H12" t="inlineStr">
        <is>
          <t>VEHICULOS</t>
        </is>
      </c>
    </row>
    <row r="13">
      <c r="A13" t="inlineStr">
        <is>
          <t>BIEN-210</t>
        </is>
      </c>
      <c r="B13" t="inlineStr">
        <is>
          <t>Juego de perlas con broche de oro</t>
        </is>
      </c>
      <c r="C13" t="inlineStr">
        <is>
          <t>12/12/2015</t>
        </is>
      </c>
      <c r="D13" t="inlineStr">
        <is>
          <t>Bs.</t>
        </is>
      </c>
      <c r="E13" s="3" t="n"/>
      <c r="F13" t="inlineStr">
        <is>
          <t>Mercado sim. 14.600.000.000,00</t>
        </is>
      </c>
      <c r="G13" t="inlineStr">
        <is>
          <t>Factura sim. joyeria</t>
        </is>
      </c>
      <c r="H13" t="inlineStr">
        <is>
          <t>JOYAS, OBRAS DE ARTE Y ANTIGUEDADES</t>
        </is>
      </c>
    </row>
    <row r="14">
      <c r="A14" t="inlineStr">
        <is>
          <t>BIEN-211</t>
        </is>
      </c>
      <c r="B14" t="inlineStr">
        <is>
          <t>Cuadro de coleccion con certificado sim.</t>
        </is>
      </c>
      <c r="C14" t="inlineStr">
        <is>
          <t>28/07/2019</t>
        </is>
      </c>
      <c r="D14" t="inlineStr">
        <is>
          <t>Bs.</t>
        </is>
      </c>
      <c r="E14" s="3" t="n"/>
      <c r="F14" t="inlineStr">
        <is>
          <t>Mercado sim. 25.200.000.000,00</t>
        </is>
      </c>
      <c r="G14" t="inlineStr">
        <is>
          <t>Factura + certificado sim.</t>
        </is>
      </c>
      <c r="H14" t="inlineStr">
        <is>
          <t>JOYAS, OBRAS DE ARTE Y ANTIGUEDADES</t>
        </is>
      </c>
    </row>
    <row r="15">
      <c r="A15" t="inlineStr">
        <is>
          <t>BIEN-212</t>
        </is>
      </c>
      <c r="B15" t="inlineStr">
        <is>
          <t>Piano de cola de epoca ADQUIRIDO EN EL EJERCICIO el 08/05/2026</t>
        </is>
      </c>
      <c r="C15" t="inlineStr">
        <is>
          <t>08/05/2026</t>
        </is>
      </c>
      <c r="D15" t="inlineStr">
        <is>
          <t>Bs.</t>
        </is>
      </c>
      <c r="E15" s="3" t="n"/>
      <c r="F15" t="inlineStr">
        <is>
          <t>Mercado sim. 27.800.000.000,00</t>
        </is>
      </c>
      <c r="G15" t="inlineStr">
        <is>
          <t>Factura sim. anticuario 08/05/2026</t>
        </is>
      </c>
      <c r="H15" t="inlineStr">
        <is>
          <t>JOYAS, OBRAS DE ARTE Y ANTIGUEDADES</t>
        </is>
      </c>
    </row>
    <row r="16">
      <c r="A16" t="inlineStr">
        <is>
          <t>BIEN-215</t>
        </is>
      </c>
      <c r="B16" t="inlineStr">
        <is>
          <t>4,80 BTC en custodia exchange ficticio (2,00 BTC comprado el 15/03/2026, DENTRO DEL EJERCICIO). Precio unitario sim. USD 118.000,00 al 30/09/2026</t>
        </is>
      </c>
      <c r="C16" t="inlineStr">
        <is>
          <t>varias</t>
        </is>
      </c>
      <c r="D16" t="inlineStr">
        <is>
          <t>USD 566.400,00</t>
        </is>
      </c>
      <c r="E16" s="3" t="n"/>
      <c r="F16" t="inlineStr">
        <is>
          <t>n/a</t>
        </is>
      </c>
      <c r="G16" t="inlineStr">
        <is>
          <t>Extracto exchange sim. 30/09/2026</t>
        </is>
      </c>
      <c r="H16" t="inlineStr">
        <is>
          <t>CRIPTOACTIVOS</t>
        </is>
      </c>
    </row>
    <row r="17">
      <c r="A17" t="inlineStr">
        <is>
          <t>BIEN-216</t>
        </is>
      </c>
      <c r="B17" t="inlineStr">
        <is>
          <t>24.000 USDT en wallet propia, cotizacion sim. USD 1,00</t>
        </is>
      </c>
      <c r="C17" t="inlineStr">
        <is>
          <t>varias</t>
        </is>
      </c>
      <c r="D17" t="inlineStr">
        <is>
          <t>USD 24.000,00</t>
        </is>
      </c>
      <c r="E17" s="3" t="n"/>
      <c r="F17" t="inlineStr">
        <is>
          <t>n/a</t>
        </is>
      </c>
      <c r="G17" t="inlineStr">
        <is>
          <t>Extracto wallet sim. 30/09/2026</t>
        </is>
      </c>
      <c r="H17" t="inlineStr">
        <is>
          <t>CRIPTOACTIVOS</t>
        </is>
      </c>
    </row>
    <row r="18">
      <c r="A18" t="inlineStr">
        <is>
          <t>BIEN-220</t>
        </is>
      </c>
      <c r="B18" t="inlineStr">
        <is>
          <t>Cuenta en el exterior: Banco Istmo Ficticio (Panama), cta. USD N 5501-0000-0000-88</t>
        </is>
      </c>
      <c r="C18" t="inlineStr">
        <is>
          <t>30/09/2026</t>
        </is>
      </c>
      <c r="D18" t="inlineStr">
        <is>
          <t>USD 190.800,00</t>
        </is>
      </c>
      <c r="E18" s="3" t="n"/>
      <c r="F18" t="inlineStr">
        <is>
          <t>n/a</t>
        </is>
      </c>
      <c r="G18" t="inlineStr">
        <is>
          <t>Estado de cuenta sim. 30/09/2026</t>
        </is>
      </c>
      <c r="H18" t="inlineStr">
        <is>
          <t>EFECTIVO EN EL PAIS Y EN EL EXTERIOR</t>
        </is>
      </c>
    </row>
    <row r="19">
      <c r="A19" t="inlineStr">
        <is>
          <t>BIEN-221</t>
        </is>
      </c>
      <c r="B19" t="inlineStr">
        <is>
          <t>Banco Nacional Ficticio, cta. cte. Bs. N 0402-0000-0000-33</t>
        </is>
      </c>
      <c r="C19" t="inlineStr">
        <is>
          <t>30/09/2026</t>
        </is>
      </c>
      <c r="D19" t="inlineStr">
        <is>
          <t>Bs.</t>
        </is>
      </c>
      <c r="E19" s="3" t="n"/>
      <c r="F19" t="inlineStr">
        <is>
          <t>n/a</t>
        </is>
      </c>
      <c r="G19" t="inlineStr">
        <is>
          <t>Estado de cuenta sim. 30/09/2026</t>
        </is>
      </c>
      <c r="H19" t="inlineStr">
        <is>
          <t>EFECTIVO EN EL PAIS Y EN EL EXTERIOR</t>
        </is>
      </c>
    </row>
    <row r="20">
      <c r="A20" t="inlineStr">
        <is>
          <t>BIEN-222</t>
        </is>
      </c>
      <c r="B20" t="inlineStr">
        <is>
          <t>Caja y efectivo Bs.</t>
        </is>
      </c>
      <c r="C20" t="inlineStr">
        <is>
          <t>30/09/2026</t>
        </is>
      </c>
      <c r="D20" t="inlineStr">
        <is>
          <t>Bs.</t>
        </is>
      </c>
      <c r="E20" s="3" t="n"/>
      <c r="F20" t="inlineStr">
        <is>
          <t>n/a</t>
        </is>
      </c>
      <c r="G20" t="inlineStr">
        <is>
          <t>Arqueo sim.</t>
        </is>
      </c>
      <c r="H20" t="inlineStr">
        <is>
          <t>EFECTIVO EN EL PAIS Y EN EL EXTERIOR</t>
        </is>
      </c>
    </row>
    <row r="21">
      <c r="A21" t="inlineStr">
        <is>
          <t>BIEN-225</t>
        </is>
      </c>
      <c r="B21" t="inlineStr">
        <is>
          <t>Participacion NO cotizada: 12% de Servicios del Centro Ficticios, C.A. Capital + reservas de su ultimo balance aprobado al 31/12/2025: Bs. 192.000.000.000,00 (12% = fila). Titulos totales 500, poseidos 60</t>
        </is>
      </c>
      <c r="C21" t="inlineStr">
        <is>
          <t>10/10/2020</t>
        </is>
      </c>
      <c r="D21" t="inlineStr">
        <is>
          <t>Bs.</t>
        </is>
      </c>
      <c r="E21" s="3" t="n"/>
      <c r="F21" t="inlineStr">
        <is>
          <t>Balance aprobado sim. 31/12/2025</t>
        </is>
      </c>
      <c r="G21" t="inlineStr">
        <is>
          <t>Acta de aprobacion sim.</t>
        </is>
      </c>
      <c r="H21" t="inlineStr">
        <is>
          <t>INVERSIONES Y CREDITOS</t>
        </is>
      </c>
    </row>
    <row r="22">
      <c r="A22" t="inlineStr">
        <is>
          <t>BIEN-226</t>
        </is>
      </c>
      <c r="B22" t="inlineStr">
        <is>
          <t>Acciones que cotizan: 5.000.000 titulos Emisora Delta Ficticia ADQUIRIDOS EN EL EJERCICIO el 30/01/2026, cotizacion sim. Bs. 2.180,00 al 30/09/2026</t>
        </is>
      </c>
      <c r="C22" t="inlineStr">
        <is>
          <t>30/01/2026</t>
        </is>
      </c>
      <c r="D22" t="inlineStr">
        <is>
          <t>Bs.</t>
        </is>
      </c>
      <c r="E22" s="3" t="n"/>
      <c r="F22" t="inlineStr">
        <is>
          <t>Cotizacion sim. = libros</t>
        </is>
      </c>
      <c r="G22" t="inlineStr">
        <is>
          <t>Custodia bolsa sim.</t>
        </is>
      </c>
      <c r="H22" t="inlineStr">
        <is>
          <t>INVERSIONES Y CREDITOS</t>
        </is>
      </c>
    </row>
    <row r="23">
      <c r="A23" t="inlineStr">
        <is>
          <t>BIEN-230</t>
        </is>
      </c>
      <c r="B23" t="inlineStr">
        <is>
          <t>Prestamo otorgado a un primo (documento privado sim., sin garantia), capital</t>
        </is>
      </c>
      <c r="C23" t="inlineStr">
        <is>
          <t>05/06/2023</t>
        </is>
      </c>
      <c r="D23" t="inlineStr">
        <is>
          <t>Bs.</t>
        </is>
      </c>
      <c r="E23" s="3" t="n"/>
      <c r="F23" t="inlineStr">
        <is>
          <t>n/a</t>
        </is>
      </c>
      <c r="G23" t="inlineStr">
        <is>
          <t>Documento privado sim.</t>
        </is>
      </c>
      <c r="H23" t="inlineStr">
        <is>
          <t>INVERSIONES Y CREDITOS</t>
        </is>
      </c>
    </row>
    <row r="24">
      <c r="A24" t="inlineStr">
        <is>
          <t>BIEN-240</t>
        </is>
      </c>
      <c r="B24" t="inlineStr">
        <is>
          <t>Coleccion de joyas de alto valor: diamantes y esmeraldas con certificacion gemologica sim.</t>
        </is>
      </c>
      <c r="C24" t="inlineStr">
        <is>
          <t>12/04/2024</t>
        </is>
      </c>
      <c r="D24" t="inlineStr">
        <is>
          <t>Bs.</t>
        </is>
      </c>
      <c r="E24" s="3" t="n"/>
      <c r="F24" t="inlineStr">
        <is>
          <t>Avaluo gemologico sim. 1.500.000.000.000,00</t>
        </is>
      </c>
      <c r="G24" t="inlineStr">
        <is>
          <t>Facturas + avaluo certificado sim.</t>
        </is>
      </c>
      <c r="H24" t="inlineStr">
        <is>
          <t>JOYAS, OBRAS DE ARTE Y ANTIGUEDADES</t>
        </is>
      </c>
    </row>
    <row r="25">
      <c r="A25" t="inlineStr">
        <is>
          <t>BIEN-241</t>
        </is>
      </c>
      <c r="B25" t="inlineStr">
        <is>
          <t>Cartera adicional: 2.000.000.000 titulos Emisora Omega Ficticia que cotizan en bolsa, cotizacion sim. Bs. 1.250,00 al 30/09/2026</t>
        </is>
      </c>
      <c r="C25" t="inlineStr">
        <is>
          <t>20/03/2025</t>
        </is>
      </c>
      <c r="D25" t="inlineStr">
        <is>
          <t>Bs.</t>
        </is>
      </c>
      <c r="E25" s="3" t="n"/>
      <c r="F25" t="inlineStr">
        <is>
          <t>Cotizacion sim. = libros</t>
        </is>
      </c>
      <c r="G25" t="inlineStr">
        <is>
          <t>Custodia bolsa sim.</t>
        </is>
      </c>
      <c r="H25" t="inlineStr">
        <is>
          <t>INVERSIONES Y CREDITOS</t>
        </is>
      </c>
    </row>
    <row r="26">
      <c r="A26" t="inlineStr">
        <is>
          <t>BIEN-242</t>
        </is>
      </c>
      <c r="B26" t="inlineStr">
        <is>
          <t>Tenencias adicionales de criptoactivos en autocustodia (cartera diversificada BTC/ETH), valoracion sim. al 30/09/2026</t>
        </is>
      </c>
      <c r="C26" t="inlineStr">
        <is>
          <t>varias</t>
        </is>
      </c>
      <c r="D26" t="inlineStr">
        <is>
          <t>Bs.</t>
        </is>
      </c>
      <c r="E26" s="3" t="n"/>
      <c r="F26" t="inlineStr">
        <is>
          <t>Cotizaciones sim. 30/09/2026</t>
        </is>
      </c>
      <c r="G26" t="inlineStr">
        <is>
          <t>Extractos wallet sim. 30/09/2026</t>
        </is>
      </c>
      <c r="H26" t="inlineStr">
        <is>
          <t>CRIPTOACTIVOS</t>
        </is>
      </c>
    </row>
    <row r="27">
      <c r="A27" s="2" t="inlineStr">
        <is>
          <t>TOTAL AUXILIAR</t>
        </is>
      </c>
      <c r="E27" s="4">
        <f>SUM(E6:E26)</f>
        <v/>
      </c>
      <c r="H27" t="inlineStr">
        <is>
          <t>Debe ser igual a TOTAL del Balance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4"/>
    <row r="5">
      <c r="A5" s="1" t="inlineStr">
        <is>
          <t>ID</t>
        </is>
      </c>
      <c r="B5" s="1" t="inlineStr">
        <is>
          <t>Acreedor / origen / garantia</t>
        </is>
      </c>
      <c r="C5" s="1" t="inlineStr">
        <is>
          <t>Vencimiento</t>
        </is>
      </c>
      <c r="D5" s="1" t="inlineStr">
        <is>
          <t>Saldo capital 30/09/2026 (Bs.)</t>
        </is>
      </c>
      <c r="E5" s="1" t="inlineStr">
        <is>
          <t>Saldo intereses 30/09/2026 (Bs.)</t>
        </is>
      </c>
      <c r="F5" s="1" t="inlineStr">
        <is>
          <t>Total (Bs.)</t>
        </is>
      </c>
    </row>
    <row r="6">
      <c r="A6" t="inlineStr">
        <is>
          <t>PAS-001</t>
        </is>
      </c>
      <c r="B6" t="inlineStr">
        <is>
          <t>Prestamo personal con garantia hipotecaria sobre el local BIEN-203, Banco Nacional Ficticio</t>
        </is>
      </c>
      <c r="C6" t="inlineStr">
        <is>
          <t>10/08/2029</t>
        </is>
      </c>
      <c r="D6" s="3" t="n"/>
      <c r="E6" s="3" t="n"/>
      <c r="F6" s="3">
        <f>D6+E6</f>
        <v/>
      </c>
    </row>
    <row r="7">
      <c r="A7" t="inlineStr">
        <is>
          <t>PAS-002</t>
        </is>
      </c>
      <c r="B7" t="inlineStr">
        <is>
          <t>Tarjeta de credito Banco Nacional Ficticio, saldo al corte</t>
        </is>
      </c>
      <c r="C7" t="inlineStr">
        <is>
          <t>15/10/2026</t>
        </is>
      </c>
      <c r="D7" s="3" t="n"/>
      <c r="E7" s="3" t="n"/>
      <c r="F7" s="3">
        <f>D7+E7</f>
        <v/>
      </c>
    </row>
    <row r="8">
      <c r="A8" t="inlineStr">
        <is>
          <t>PAS-003</t>
        </is>
      </c>
      <c r="B8" t="inlineStr">
        <is>
          <t>Tarjeta de credito Banco Istmo Ficticio (USD 6.300,00 al corte)</t>
        </is>
      </c>
      <c r="C8" t="inlineStr">
        <is>
          <t>15/10/2026</t>
        </is>
      </c>
      <c r="D8" s="3" t="n"/>
      <c r="E8" s="3" t="n"/>
      <c r="F8" s="3">
        <f>D8+E8</f>
        <v/>
      </c>
    </row>
    <row r="9">
      <c r="A9" t="inlineStr">
        <is>
          <t>PAS-004</t>
        </is>
      </c>
      <c r="B9" t="inlineStr">
        <is>
          <t>Prestamo simple de un tercero (documento privado sim.)</t>
        </is>
      </c>
      <c r="C9" t="inlineStr">
        <is>
          <t>30/11/2026</t>
        </is>
      </c>
      <c r="D9" s="3" t="n"/>
      <c r="E9" s="3" t="n"/>
      <c r="F9" s="3">
        <f>D9+E9</f>
        <v/>
      </c>
    </row>
    <row r="10">
      <c r="A10" s="2" t="inlineStr">
        <is>
          <t>TOTAL PASIVOS</t>
        </is>
      </c>
      <c r="D10" s="3">
        <f>SUM(D6:D9)</f>
        <v/>
      </c>
      <c r="E10" s="3">
        <f>SUM(E6:E9)</f>
        <v/>
      </c>
      <c r="F10" s="3">
        <f>SUM(F6:F9)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4"/>
    <row r="5">
      <c r="A5" s="1" t="inlineStr">
        <is>
          <t>Nota</t>
        </is>
      </c>
      <c r="B5" s="1" t="inlineStr">
        <is>
          <t>Texto</t>
        </is>
      </c>
    </row>
    <row r="6">
      <c r="A6" t="n">
        <v>1</v>
      </c>
      <c r="B6" t="inlineStr">
        <is>
          <t>--- Nota de conversion de diseno (simulada) ---</t>
        </is>
      </c>
    </row>
    <row r="7">
      <c r="A7" t="n">
        <v>2</v>
      </c>
      <c r="B7" t="inlineStr">
        <is>
          <t>INCIDENCIA CONTROLADA (concha parametrica): tasas de cambio simuladas al 30/09/2026, 1 USD = Bs. 250,00 y 1 EUR = Bs. 270,00. Son valores ficticios de diseno, NO las tasas oficiales: el parametro certificado se resuelve contra el conocimiento (fuente BCV), nunca contra este archivo. Quien calcule debe declarar esta incidencia y usar el parametro certificado.</t>
        </is>
      </c>
    </row>
    <row r="8">
      <c r="A8" t="n">
        <v>3</v>
      </c>
      <c r="B8" t="inlineStr">
        <is>
          <t>Este anexo mezcla Bs., USD de la cuenta exterior y criptoactivos: la nota de conversion aplica a todas las filas.</t>
        </is>
      </c>
    </row>
    <row r="9">
      <c r="A9" t="n">
        <v>4</v>
      </c>
      <c r="B9" t="inlineStr">
        <is>
          <t>--- Cuentas de orden (fuera del estado de patrimonio) ---</t>
        </is>
      </c>
    </row>
    <row r="10">
      <c r="A10" t="n">
        <v>5</v>
      </c>
      <c r="B10" t="inlineStr">
        <is>
          <t>ID | Concepto | Valor de referencia sim. (Bs.)</t>
        </is>
      </c>
    </row>
    <row r="11">
      <c r="A11" t="n">
        <v>6</v>
      </c>
      <c r="B11" t="inlineStr">
        <is>
          <t>ORD-001 | Equipo de sonido profesional propiedad de un amigo, en custodia del titular sin contrato (posesion sin propiedad) | 4.600.000.000,00</t>
        </is>
      </c>
    </row>
    <row r="12">
      <c r="A12" t="n">
        <v>7</v>
      </c>
      <c r="B12" t="inlineStr">
        <is>
          <t>--- ANEXO 3 - Notas explicativas ---</t>
        </is>
      </c>
    </row>
    <row r="13">
      <c r="A13" t="n">
        <v>8</v>
      </c>
      <c r="B13" t="inlineStr">
        <is>
          <t>SANDBOX - DATOS 100% FICTICIOS - SIN VALOR CONTABLE, FISCAL NI LEGAL</t>
        </is>
      </c>
    </row>
    <row r="14">
      <c r="A14" t="n">
        <v>9</v>
      </c>
      <c r="B14" t="inlineStr">
        <is>
          <t>1. Conversion de monedas. Partidas en USD convertidas a Bs. con la tasa simulada declarada (1 USD = Bs. 250,00).</t>
        </is>
      </c>
    </row>
    <row r="15">
      <c r="A15" t="n">
        <v>10</v>
      </c>
      <c r="B15" t="inlineStr">
        <is>
          <t>2. Adquisiciones durante el ejercicio (01/10/2025 al 30/09/2026). Entraron al patrimonio en este ejercicio: BIEN-226 (acciones Emisora Delta, 30/01/2026), BIEN-207 (vehiculo utilitario, 19/02/2026), 2,00 BTC dentro de BIEN-215 (15/03/2026) y BIEN-212 (piano de cola, 08/05/2026).</t>
        </is>
      </c>
    </row>
    <row r="16">
      <c r="A16" t="n">
        <v>11</v>
      </c>
      <c r="B16" t="inlineStr">
        <is>
          <t>3. Hechos posteriores al corte. Ninguno declarado en este escenario.</t>
        </is>
      </c>
    </row>
    <row r="17">
      <c r="A17" t="n">
        <v>12</v>
      </c>
      <c r="B17" t="inlineStr">
        <is>
          <t>4. Cuentas de orden. El equipo de sonido ORD-001 es de un amigo y esta solo en custodia: posesion sin propiedad.</t>
        </is>
      </c>
    </row>
    <row r="18">
      <c r="A18" t="n">
        <v>13</v>
      </c>
      <c r="B18" t="inlineStr">
        <is>
          <t>5. Participacion no cotizada. BIEN-225 se valua con el ultimo balance aprobado de la emisora (31/12/2025, simulado): capital mas reservas por la proporcion poseida. Titulos totales 500, poseidos 60.</t>
        </is>
      </c>
    </row>
    <row r="19">
      <c r="A19" t="n">
        <v>14</v>
      </c>
      <c r="B19" t="inlineStr">
        <is>
          <t>12. Vivienda principal con indicios incompletos. BIEN-201 figura registrada como vivienda principal, PERO el soporte completo no esta anexado. Cualquier beneficio propio de la vivienda principal queda SIN ACREDITAR: no aplicar por el nombre del bien.</t>
        </is>
      </c>
    </row>
    <row r="20">
      <c r="A20" t="n">
        <v>15</v>
      </c>
      <c r="B20" t="inlineStr">
        <is>
          <t>13. Galpon propio cedido en comodato. BIEN-204 sigue siendo propiedad del titular aunque un tercero lo posee por comodato (contrato registrado, simulado).</t>
        </is>
      </c>
    </row>
    <row r="21">
      <c r="A21" t="n">
        <v>16</v>
      </c>
      <c r="B21" t="inlineStr">
        <is>
          <t>14. Vehiculo de lujo con uso mixto. BIEN-206 se usa parcialmente en la actividad economica del titular (nota visible). Atribucion sin resolver.</t>
        </is>
      </c>
    </row>
    <row r="22">
      <c r="A22" t="n">
        <v>17</v>
      </c>
      <c r="B22" t="inlineStr">
        <is>
          <t>15. Mezcla de monedas. El patrimonio combina Bs., USD de la cuenta exterior (BIEN-220), USD de tarjeta (PAS-003) y criptoactivos, todos con conversion declarada.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0" customWidth="1" min="1" max="1"/>
    <col width="11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Parametro</t>
        </is>
      </c>
      <c r="B5" s="1" t="inlineStr">
        <is>
          <t>Valor/Detalle</t>
        </is>
      </c>
    </row>
    <row r="6">
      <c r="A6" t="inlineStr">
        <is>
          <t>Total bienes y derechos (contable)</t>
        </is>
      </c>
      <c r="B6" s="3">
        <f>'Estado de Patrimonio'!B13</f>
        <v/>
      </c>
    </row>
    <row r="7">
      <c r="A7" t="inlineStr">
        <is>
          <t>Total deudas y cargas (contable)</t>
        </is>
      </c>
      <c r="B7" s="3">
        <f>'Estado de Patrimonio'!B20</f>
        <v/>
      </c>
    </row>
    <row r="8">
      <c r="A8" t="inlineStr">
        <is>
          <t>Patrimonio neto (contable)</t>
        </is>
      </c>
      <c r="B8" s="3">
        <f>'Estado de Patrimonio'!B24</f>
        <v/>
      </c>
    </row>
    <row r="9">
      <c r="A9" t="inlineStr">
        <is>
          <t>Tasas de cambio de diseno (simuladas)</t>
        </is>
      </c>
      <c r="B9" t="inlineStr">
        <is>
          <t>1 USD = Bs. 250,00 y 1 EUR = Bs. 270,00 al 30/09/2026. INCIDENCIA CONTROLADA: valores ficticios de diseno, no oficiales; el calculo corre con la tasa certificada del conocimiento (fuente BCV) y esta incidencia se declara.</t>
        </is>
      </c>
    </row>
    <row r="10">
      <c r="A10" t="inlineStr">
        <is>
          <t>Conchas incluidas (sin respuestas reveladas)</t>
        </is>
      </c>
      <c r="B10" t="inlineStr">
        <is>
          <t>Tasas de cambio de diseno (incidencia controlada), vivienda principal sin soporte completo, galpon en comodato, posesion sin propiedad ORD-001, vehiculo de uso mixto sin resolver, pasivo en documento privado sin fecha cierta. Los parametros legales y de conversion no viven en este archivo: los aporta el conocimiento de quien calcula y genera.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DECLARACION DEL GENERADOR</t>
        </is>
      </c>
    </row>
    <row r="6">
      <c r="A6" t="inlineStr">
        <is>
          <t>Declaro que: (a) todos los datos de este documento son 100% ficticios, generados para practica en SANDBOX; (b) la igualdad aritmetica cuadra al centimo: Total bienes y derechos = Total deudas + Patrimonio neto (verificacion incluida); (c) ninguna concha de mango lleva su respuesta revelada; (d) las conchas incluidas son las tasas de cambio de diseno (incidencia controlada) y las documentales declaradas en las notas; los parametros legales y de conversion no figuran en este documento: los aporta el conocimiento de quien calcula y genera; (e) la vivienda principal lleva indicios documentales pero NO el soporte completo; el galpon cedido en comodato esta identificado como propio; las adquisiciones del ejercicio estan marcadas en cada partida y listadas en la nota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Instinct - Constructor KELSEN VE para AdaptaPro</dc:creator>
  <dc:title xmlns:dc="http://purl.org/dc/elements/1.1/">Balance SANDBOX Escenario C - AdaptaPro SANDBOX, C.A. - corte 30/09/2026</dc:title>
  <dcterms:created xmlns:dcterms="http://purl.org/dc/terms/" xmlns:xsi="http://www.w3.org/2001/XMLSchema-instance" xsi:type="dcterms:W3CDTF">2026-10-12T11:06:14Z</dcterms:created>
  <dcterms:modified xmlns:dcterms="http://purl.org/dc/terms/" xmlns:xsi="http://www.w3.org/2001/XMLSchema-instance" xsi:type="dcterms:W3CDTF">2026-10-16T02:41:58Z</dcterms:modified>
</cp:coreProperties>
</file>